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/>
  <mc:AlternateContent xmlns:mc="http://schemas.openxmlformats.org/markup-compatibility/2006">
    <mc:Choice Requires="x15">
      <x15ac:absPath xmlns:x15ac="http://schemas.microsoft.com/office/spreadsheetml/2010/11/ac" url="Z:\2023\23033_LES SABLES D'OLONNE_Aménagement centre formation_GIPAFOC-IA (OAU)\lot cpv\dpgf\"/>
    </mc:Choice>
  </mc:AlternateContent>
  <xr:revisionPtr revIDLastSave="0" documentId="13_ncr:1_{AFD14C1F-E306-4B48-8D06-87034BD480B6}" xr6:coauthVersionLast="47" xr6:coauthVersionMax="47" xr10:uidLastSave="{00000000-0000-0000-0000-000000000000}"/>
  <bookViews>
    <workbookView xWindow="-120" yWindow="-120" windowWidth="38640" windowHeight="21240" tabRatio="468" activeTab="1" xr2:uid="{00000000-000D-0000-FFFF-FFFF00000000}"/>
  </bookViews>
  <sheets>
    <sheet name="PG" sheetId="10" r:id="rId1"/>
    <sheet name="CPV" sheetId="9" r:id="rId2"/>
  </sheets>
  <definedNames>
    <definedName name="_Toc120538526" localSheetId="1">CPV!$B$15</definedName>
    <definedName name="_Toc120538541" localSheetId="1">CPV!$B$56</definedName>
    <definedName name="_Toc284860214" localSheetId="1">CPV!#REF!</definedName>
    <definedName name="_Toc309988623" localSheetId="1">CPV!#REF!</definedName>
    <definedName name="_Toc342578768" localSheetId="1">CPV!#REF!</definedName>
    <definedName name="_Toc348367097" localSheetId="1">CPV!#REF!</definedName>
    <definedName name="_Toc371609255" localSheetId="1">CPV!#REF!</definedName>
    <definedName name="_Toc387162185" localSheetId="1">CPV!#REF!</definedName>
    <definedName name="_Toc399419917" localSheetId="1">CPV!#REF!</definedName>
    <definedName name="_Toc405977275" localSheetId="1">CPV!#REF!</definedName>
    <definedName name="_Toc408921574" localSheetId="1">CPV!#REF!</definedName>
    <definedName name="_Toc411254678" localSheetId="1">CPV!#REF!</definedName>
    <definedName name="_Toc501547112" localSheetId="1">CPV!#REF!</definedName>
    <definedName name="_Toc501547121" localSheetId="1">CPV!#REF!</definedName>
    <definedName name="_Toc514158144" localSheetId="1">CPV!#REF!</definedName>
    <definedName name="_Toc514158155" localSheetId="1">CPV!#REF!</definedName>
    <definedName name="_Toc514158156" localSheetId="1">CPV!#REF!</definedName>
    <definedName name="_Toc514158159" localSheetId="1">CPV!#REF!</definedName>
    <definedName name="_Toc514158161" localSheetId="1">CPV!#REF!</definedName>
    <definedName name="entete">"$#REF !.$A$3:$F$3"</definedName>
    <definedName name="Excel_BuiltIn_Print_Area_1_1">"$#REF !.$A$3:$F$327"</definedName>
    <definedName name="Excel_BuiltIn_Print_Titles_1">"$#REF !.$A$3:$IV$4"</definedName>
    <definedName name="Excel_BuiltIn_Print_Titles_2" localSheetId="1">CPV!$2:$2</definedName>
    <definedName name="Excel_BuiltIn_Print_Titles_2" localSheetId="0">#REF!</definedName>
    <definedName name="Excel_BuiltIn_Print_Titles_2">#REF!</definedName>
    <definedName name="_xlnm.Print_Titles" localSheetId="1">CPV!$1:$2</definedName>
    <definedName name="toto">"$#REF !.$A$3:$F$3"</definedName>
    <definedName name="_xlnm.Print_Area" localSheetId="1">CPV!$A$1:$F$197</definedName>
    <definedName name="_xlnm.Print_Area" localSheetId="0">PG!$A$1:$H$30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0" i="9" l="1"/>
  <c r="F50" i="9"/>
  <c r="F51" i="9"/>
  <c r="F49" i="9"/>
  <c r="F45" i="9"/>
  <c r="F92" i="9" l="1"/>
  <c r="F93" i="9"/>
  <c r="F94" i="9"/>
  <c r="F95" i="9"/>
  <c r="F96" i="9"/>
  <c r="F97" i="9"/>
  <c r="F98" i="9"/>
  <c r="F99" i="9"/>
  <c r="F100" i="9"/>
  <c r="F101" i="9"/>
  <c r="F102" i="9"/>
  <c r="F103" i="9"/>
  <c r="F104" i="9"/>
  <c r="F105" i="9"/>
  <c r="F106" i="9"/>
  <c r="F107" i="9"/>
  <c r="F108" i="9"/>
  <c r="F109" i="9"/>
  <c r="F110" i="9"/>
  <c r="F111" i="9"/>
  <c r="F112" i="9"/>
  <c r="F113" i="9"/>
  <c r="F114" i="9"/>
  <c r="F115" i="9"/>
  <c r="F116" i="9"/>
  <c r="F117" i="9"/>
  <c r="F118" i="9"/>
  <c r="F119" i="9"/>
  <c r="F120" i="9"/>
  <c r="F121" i="9"/>
  <c r="F122" i="9"/>
  <c r="F123" i="9"/>
  <c r="F124" i="9"/>
  <c r="F125" i="9"/>
  <c r="F126" i="9"/>
  <c r="F127" i="9"/>
  <c r="F128" i="9"/>
  <c r="F129" i="9"/>
  <c r="F130" i="9"/>
  <c r="F131" i="9"/>
  <c r="F132" i="9"/>
  <c r="F133" i="9"/>
  <c r="F134" i="9"/>
  <c r="F135" i="9"/>
  <c r="F136" i="9"/>
  <c r="F41" i="9"/>
  <c r="F42" i="9"/>
  <c r="F43" i="9"/>
  <c r="F44" i="9"/>
  <c r="F46" i="9"/>
  <c r="F47" i="9"/>
  <c r="F48" i="9"/>
  <c r="F52" i="9"/>
  <c r="F53" i="9"/>
  <c r="F54" i="9"/>
  <c r="F55" i="9"/>
  <c r="F56" i="9"/>
  <c r="F57" i="9"/>
  <c r="F58" i="9"/>
  <c r="F59" i="9"/>
  <c r="F60" i="9"/>
  <c r="F61" i="9"/>
  <c r="F62" i="9"/>
  <c r="F63" i="9"/>
  <c r="F64" i="9"/>
  <c r="F65" i="9"/>
  <c r="F66" i="9"/>
  <c r="F67" i="9"/>
  <c r="F68" i="9"/>
  <c r="F69" i="9"/>
  <c r="F70" i="9"/>
  <c r="F71" i="9"/>
  <c r="F72" i="9"/>
  <c r="F73" i="9"/>
  <c r="F74" i="9"/>
  <c r="F75" i="9"/>
  <c r="F76" i="9"/>
  <c r="F77" i="9"/>
  <c r="F78" i="9"/>
  <c r="F79" i="9"/>
  <c r="F81" i="9"/>
  <c r="F82" i="9"/>
  <c r="F83" i="9"/>
  <c r="F84" i="9"/>
  <c r="F85" i="9"/>
  <c r="F86" i="9"/>
  <c r="F87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5" i="9" l="1"/>
  <c r="F6" i="9" s="1"/>
  <c r="B6" i="9"/>
  <c r="F140" i="9"/>
  <c r="F91" i="9"/>
  <c r="F40" i="9"/>
  <c r="F88" i="9" s="1"/>
  <c r="F9" i="9"/>
  <c r="F37" i="9" s="1"/>
  <c r="F137" i="9" l="1"/>
  <c r="F39" i="9"/>
  <c r="B137" i="9"/>
  <c r="F90" i="9"/>
  <c r="B141" i="9" l="1"/>
  <c r="B88" i="9"/>
  <c r="B37" i="9"/>
  <c r="F8" i="9" l="1"/>
  <c r="F141" i="9" l="1"/>
  <c r="F143" i="9" s="1"/>
  <c r="F144" i="9" l="1"/>
  <c r="F145" i="9" s="1"/>
</calcChain>
</file>

<file path=xl/sharedStrings.xml><?xml version="1.0" encoding="utf-8"?>
<sst xmlns="http://schemas.openxmlformats.org/spreadsheetml/2006/main" count="306" uniqueCount="178">
  <si>
    <t>DESIGNATION DES OUVRAGES</t>
  </si>
  <si>
    <t>Unité</t>
  </si>
  <si>
    <t>PU
(€ HT)</t>
  </si>
  <si>
    <t>P Total
(€ HT)</t>
  </si>
  <si>
    <t> </t>
  </si>
  <si>
    <t>DOE</t>
  </si>
  <si>
    <t>ESQ</t>
  </si>
  <si>
    <t>APS</t>
  </si>
  <si>
    <t>APD</t>
  </si>
  <si>
    <t>DCE</t>
  </si>
  <si>
    <t>MARCHE</t>
  </si>
  <si>
    <t>Qté</t>
  </si>
  <si>
    <t>PRO</t>
  </si>
  <si>
    <t>EXE</t>
  </si>
  <si>
    <t>Indice</t>
  </si>
  <si>
    <t>Date</t>
  </si>
  <si>
    <t>Auteur</t>
  </si>
  <si>
    <t>Approbateur</t>
  </si>
  <si>
    <t>Modification</t>
  </si>
  <si>
    <t xml:space="preserve">           51 Rue des Nouettes</t>
  </si>
  <si>
    <t>ESSAIS ET VERIFICATIONS</t>
  </si>
  <si>
    <t>DECOMPOSITION DU PRIX GLOBAL ET FORFAITAIRE (DPGF)</t>
  </si>
  <si>
    <t>U</t>
  </si>
  <si>
    <t>Ens</t>
  </si>
  <si>
    <r>
      <rPr>
        <b/>
        <sz val="14"/>
        <color indexed="8"/>
        <rFont val="Calibri"/>
        <family val="2"/>
        <charset val="134"/>
      </rPr>
      <t>M</t>
    </r>
    <r>
      <rPr>
        <b/>
        <sz val="12"/>
        <color indexed="8"/>
        <rFont val="Calibri"/>
        <family val="2"/>
        <charset val="134"/>
      </rPr>
      <t>AITRE D’</t>
    </r>
    <r>
      <rPr>
        <b/>
        <sz val="14"/>
        <color indexed="8"/>
        <rFont val="Calibri"/>
        <family val="2"/>
        <charset val="134"/>
      </rPr>
      <t>O</t>
    </r>
    <r>
      <rPr>
        <b/>
        <sz val="12"/>
        <color indexed="8"/>
        <rFont val="Calibri"/>
        <family val="2"/>
        <charset val="134"/>
      </rPr>
      <t>UVRAGE</t>
    </r>
  </si>
  <si>
    <r>
      <rPr>
        <b/>
        <sz val="14"/>
        <color indexed="8"/>
        <rFont val="Calibri"/>
        <family val="2"/>
        <charset val="134"/>
      </rPr>
      <t>O</t>
    </r>
    <r>
      <rPr>
        <b/>
        <sz val="12"/>
        <color indexed="8"/>
        <rFont val="Calibri"/>
        <family val="2"/>
        <charset val="134"/>
      </rPr>
      <t>PERATION</t>
    </r>
  </si>
  <si>
    <r>
      <rPr>
        <b/>
        <sz val="14"/>
        <color indexed="8"/>
        <rFont val="Calibri"/>
        <family val="2"/>
        <charset val="134"/>
      </rPr>
      <t>I</t>
    </r>
    <r>
      <rPr>
        <b/>
        <sz val="12"/>
        <color indexed="8"/>
        <rFont val="Calibri"/>
        <family val="2"/>
        <charset val="134"/>
      </rPr>
      <t>NTITULE DU</t>
    </r>
    <r>
      <rPr>
        <b/>
        <sz val="14"/>
        <color indexed="8"/>
        <rFont val="Calibri"/>
        <family val="2"/>
        <charset val="134"/>
      </rPr>
      <t xml:space="preserve"> L</t>
    </r>
    <r>
      <rPr>
        <b/>
        <sz val="12"/>
        <color indexed="8"/>
        <rFont val="Calibri"/>
        <family val="2"/>
        <charset val="134"/>
      </rPr>
      <t>OT</t>
    </r>
  </si>
  <si>
    <r>
      <rPr>
        <b/>
        <sz val="14"/>
        <color indexed="8"/>
        <rFont val="Calibri"/>
        <family val="2"/>
        <charset val="134"/>
      </rPr>
      <t>D</t>
    </r>
    <r>
      <rPr>
        <b/>
        <sz val="12"/>
        <color indexed="8"/>
        <rFont val="Calibri"/>
        <family val="2"/>
        <charset val="134"/>
      </rPr>
      <t>OCUMENT</t>
    </r>
  </si>
  <si>
    <r>
      <rPr>
        <b/>
        <sz val="14"/>
        <color indexed="8"/>
        <rFont val="Calibri"/>
        <family val="2"/>
        <charset val="134"/>
      </rPr>
      <t>A</t>
    </r>
    <r>
      <rPr>
        <b/>
        <sz val="12"/>
        <color indexed="8"/>
        <rFont val="Calibri"/>
        <family val="2"/>
        <charset val="134"/>
      </rPr>
      <t>RCHITECTE</t>
    </r>
  </si>
  <si>
    <r>
      <rPr>
        <b/>
        <sz val="14"/>
        <color indexed="8"/>
        <rFont val="Calibri"/>
        <family val="2"/>
        <charset val="134"/>
      </rPr>
      <t>B</t>
    </r>
    <r>
      <rPr>
        <b/>
        <sz val="12"/>
        <color indexed="8"/>
        <rFont val="Calibri"/>
        <family val="2"/>
        <charset val="134"/>
      </rPr>
      <t>UREAU D'</t>
    </r>
    <r>
      <rPr>
        <b/>
        <sz val="14"/>
        <color indexed="8"/>
        <rFont val="Calibri"/>
        <family val="2"/>
        <charset val="134"/>
      </rPr>
      <t>E</t>
    </r>
    <r>
      <rPr>
        <b/>
        <sz val="12"/>
        <color indexed="8"/>
        <rFont val="Calibri"/>
        <family val="2"/>
        <charset val="134"/>
      </rPr>
      <t xml:space="preserve">TUDES </t>
    </r>
    <r>
      <rPr>
        <b/>
        <sz val="14"/>
        <color indexed="8"/>
        <rFont val="Calibri"/>
        <family val="2"/>
        <charset val="134"/>
      </rPr>
      <t>F</t>
    </r>
    <r>
      <rPr>
        <b/>
        <sz val="12"/>
        <color indexed="8"/>
        <rFont val="Calibri"/>
        <family val="2"/>
        <charset val="134"/>
      </rPr>
      <t xml:space="preserve">LUIDES </t>
    </r>
    <r>
      <rPr>
        <b/>
        <sz val="14"/>
        <color indexed="8"/>
        <rFont val="Calibri"/>
        <family val="2"/>
        <charset val="134"/>
      </rPr>
      <t>&amp;</t>
    </r>
    <r>
      <rPr>
        <b/>
        <sz val="12"/>
        <color indexed="8"/>
        <rFont val="Calibri"/>
        <family val="2"/>
        <charset val="134"/>
      </rPr>
      <t xml:space="preserve"> </t>
    </r>
    <r>
      <rPr>
        <b/>
        <sz val="14"/>
        <color indexed="8"/>
        <rFont val="Calibri"/>
        <family val="2"/>
        <charset val="134"/>
      </rPr>
      <t>T</t>
    </r>
    <r>
      <rPr>
        <b/>
        <sz val="12"/>
        <color indexed="8"/>
        <rFont val="Calibri"/>
        <family val="2"/>
        <charset val="134"/>
      </rPr>
      <t>HERMIQUE</t>
    </r>
  </si>
  <si>
    <t xml:space="preserve"> -</t>
  </si>
  <si>
    <t xml:space="preserve">TOTAL GENERAL - € HT </t>
  </si>
  <si>
    <t>TVA 20,00%</t>
  </si>
  <si>
    <t xml:space="preserve">TOTAL GENERAL - € TTC  </t>
  </si>
  <si>
    <t>Ensemble des opérations suivant CCTP</t>
  </si>
  <si>
    <t>Note de calculs</t>
  </si>
  <si>
    <t xml:space="preserve">           Tél. 02 51 32 67 98 </t>
  </si>
  <si>
    <t xml:space="preserve">           85180 LES SABLES D'OLONNE</t>
  </si>
  <si>
    <t>-</t>
  </si>
  <si>
    <t>Ø125</t>
  </si>
  <si>
    <t>Ø160</t>
  </si>
  <si>
    <t>AP</t>
  </si>
  <si>
    <t>DATE :</t>
  </si>
  <si>
    <t>SIGNATURE:</t>
  </si>
  <si>
    <t xml:space="preserve">Etudes déperdition et dimensionnement </t>
  </si>
  <si>
    <t>Gaines y compris accessoires de pose et de raccordement ainsi que toutes sujétions :</t>
  </si>
  <si>
    <t xml:space="preserve">2.3.2 </t>
  </si>
  <si>
    <t>gaine terminale fexible Ø125</t>
  </si>
  <si>
    <t>Bouches d’extraction autoréglable , y compris supports, manchettes de raccordements et anneau acoustique :</t>
  </si>
  <si>
    <t>Rejet d’air</t>
  </si>
  <si>
    <t>VENTILATION</t>
  </si>
  <si>
    <t>Caisson de ventilation</t>
  </si>
  <si>
    <t>2.3.4</t>
  </si>
  <si>
    <t>Gaine de ventilation</t>
  </si>
  <si>
    <t>Bouche d’extraction</t>
  </si>
  <si>
    <t xml:space="preserve"> Régulation</t>
  </si>
  <si>
    <t>YD</t>
  </si>
  <si>
    <t>CHAUFFAGE</t>
  </si>
  <si>
    <t>Bouches d’extraction simple débit coupe feu, y compris supports, manchettes de raccordements anneau acoustique module de réglage et clapet CF :</t>
  </si>
  <si>
    <t>Ø200</t>
  </si>
  <si>
    <t>PLOMBERIE SANITAIRE</t>
  </si>
  <si>
    <t>Installations de chantier</t>
  </si>
  <si>
    <t>Dito CCTP</t>
  </si>
  <si>
    <t>Tubes PVC type évacuation y compris supportage, raccords et toutes sujétions isolation des tubes PVC, pour le raccordment des appareils :</t>
  </si>
  <si>
    <t>DN110</t>
  </si>
  <si>
    <t>DN50</t>
  </si>
  <si>
    <t>DN40</t>
  </si>
  <si>
    <t>Ventilations primaires :</t>
  </si>
  <si>
    <t>Ventilation primaire en tube PVC type évacuation y compris supportage, raccords, chapeau de toit et toutes sujétions,</t>
  </si>
  <si>
    <t>Distribution hydraulique conformément au descriptif du CCTP comprenant le tube, les accessoires, les fixations et le calorifuge :</t>
  </si>
  <si>
    <t>Unité extérieure</t>
  </si>
  <si>
    <t xml:space="preserve">Canalisation en cuivre de qualité frigorifique compris répartiteur, raccordement et accessoires </t>
  </si>
  <si>
    <t>Unités intérieures de traitement d’air</t>
  </si>
  <si>
    <t>Unité intérieure murale de marque ATLANTIC et de type ASYA 07 GCGH, Pc = 2,8 kW</t>
  </si>
  <si>
    <t>2.2.7</t>
  </si>
  <si>
    <t>Réseau frigorifique</t>
  </si>
  <si>
    <t>Réseau condensats</t>
  </si>
  <si>
    <t>2.2.8</t>
  </si>
  <si>
    <t>Mise en service</t>
  </si>
  <si>
    <t>Mise en service dito CCTP</t>
  </si>
  <si>
    <t>Adduction d'eau potable</t>
  </si>
  <si>
    <t>Origine eau potable</t>
  </si>
  <si>
    <t>Production d'eau chaude sanitaire</t>
  </si>
  <si>
    <t>Réseau de distribution EFS et ECS</t>
  </si>
  <si>
    <t>Distribution EFS/ECS en apparent</t>
  </si>
  <si>
    <t>Vidange des appareils sanitaires</t>
  </si>
  <si>
    <t>ml</t>
  </si>
  <si>
    <t>45m3/h</t>
  </si>
  <si>
    <t>Sortie de toit</t>
  </si>
  <si>
    <t>Appareil sanitaires</t>
  </si>
  <si>
    <t>Unité intérieure murale de marque ATLANTIC et de type ASYA 04 GCGH, Pc = 1,3 kW</t>
  </si>
  <si>
    <t>Télécommande individuelle infra-rouge</t>
  </si>
  <si>
    <t xml:space="preserve">Télécommande infra-rouge de type UTY-LNHY </t>
  </si>
  <si>
    <t>Canalisation en PVC, compris descente, siphon vertical pompes de relevage et raccordement sur EU</t>
  </si>
  <si>
    <t>Raccordement électrique</t>
  </si>
  <si>
    <t>Raccordement électrique de l'unité extérieure sur attente de proximité</t>
  </si>
  <si>
    <t>Raccordement électrique des unités intérieures sur attentes de proximité</t>
  </si>
  <si>
    <t>Fourniture pose et raccordement des liaisons Bus entre groupe extérieur et unités intérieures</t>
  </si>
  <si>
    <t>2.1.9</t>
  </si>
  <si>
    <t>Bâtiment raccordé en AEP</t>
  </si>
  <si>
    <t>PM</t>
  </si>
  <si>
    <t>Canalisation PER DN20 conformément au descriptif du CCTP comprenant le tube, les accessoires et les fixations :</t>
  </si>
  <si>
    <t>Réseaux de distribution EFS/ECS cuivre diamètre suivant dimensionnement</t>
  </si>
  <si>
    <t>Attente lave-vaisselle </t>
  </si>
  <si>
    <t>Entrée d'air</t>
  </si>
  <si>
    <t xml:space="preserve">Piège à son </t>
  </si>
  <si>
    <t>Piége à son circulaire</t>
  </si>
  <si>
    <t>LOT 09 - CHAUFFAGE / PLOMBERIE SANITAIRE / VENTILATION</t>
  </si>
  <si>
    <t>AMENAGEMENT CENTRE DE FORMATION
La Pilnière - Route des Sables
85340 LES SABLES D'OLONNE</t>
  </si>
  <si>
    <t>L’INTELLIGENCE APPRENTIE
CCI NANTES SAINT-NAZAIRE
16 Quai Ernest Renaud
44105 NANTES</t>
  </si>
  <si>
    <t xml:space="preserve">          9 Avenue Carnot</t>
  </si>
  <si>
    <t xml:space="preserve">           85100 LES SABLES D’OLONNE</t>
  </si>
  <si>
    <t xml:space="preserve">           Tél. 02 51 21 11 65</t>
  </si>
  <si>
    <t xml:space="preserve">          OUEST ARCHITECTURE URBANISME</t>
  </si>
  <si>
    <t xml:space="preserve">           PICARD JORE</t>
  </si>
  <si>
    <t>Mission du Bureau d'études</t>
  </si>
  <si>
    <t xml:space="preserve">1.15 </t>
  </si>
  <si>
    <t>Selon CCTP</t>
  </si>
  <si>
    <t>2.1</t>
  </si>
  <si>
    <t xml:space="preserve">2.1.2 </t>
  </si>
  <si>
    <t>2.1.4</t>
  </si>
  <si>
    <t>Fourniture et pose d'une unité extérieure de marque ATLANTIC type miniVRF-4 modèle AJY 54 LELDH</t>
  </si>
  <si>
    <t>2.1.5</t>
  </si>
  <si>
    <t>Cassette 600x600 de marque ATLANTIC et de type AUXB 4 GLEH, Pc = 1,3 kW</t>
  </si>
  <si>
    <t>Cassette 600x600 de marque ATLANTIC et de type AUXB 7 GLEH, Pc = 2,8 kW</t>
  </si>
  <si>
    <t>2.1.10</t>
  </si>
  <si>
    <t>2.1.8</t>
  </si>
  <si>
    <t>2.1.7</t>
  </si>
  <si>
    <t>2.1.6.1</t>
  </si>
  <si>
    <t xml:space="preserve">2.2.2 </t>
  </si>
  <si>
    <t xml:space="preserve">2.2.3.1 </t>
  </si>
  <si>
    <t>2.2.3.2</t>
  </si>
  <si>
    <t xml:space="preserve">2.2.3 </t>
  </si>
  <si>
    <t>2.2.4</t>
  </si>
  <si>
    <t>Ballon ECS 50L compris pose raccordement et accessoires</t>
  </si>
  <si>
    <t>2.2.5</t>
  </si>
  <si>
    <t>Distribution EFS en plénum</t>
  </si>
  <si>
    <t>Réseaux de distribution EFS PER diamètre suivant dimensionnement</t>
  </si>
  <si>
    <t>Distribution EFS en encastrée</t>
  </si>
  <si>
    <t>2.2.6</t>
  </si>
  <si>
    <t xml:space="preserve">WC Standard </t>
  </si>
  <si>
    <t>Pack WC PMR </t>
  </si>
  <si>
    <t xml:space="preserve">Lavabo PMR </t>
  </si>
  <si>
    <t>Ensemble lave-mains droit </t>
  </si>
  <si>
    <t>Déversoir mural </t>
  </si>
  <si>
    <t>Attente EFS et EU </t>
  </si>
  <si>
    <t>Accesoires sanitaires</t>
  </si>
  <si>
    <t>Barre de relèvement </t>
  </si>
  <si>
    <t>Distributeur de papier WC </t>
  </si>
  <si>
    <t xml:space="preserve">2.2 </t>
  </si>
  <si>
    <t>2.3</t>
  </si>
  <si>
    <t xml:space="preserve">2.3.5 </t>
  </si>
  <si>
    <t xml:space="preserve">2.3.6 </t>
  </si>
  <si>
    <t xml:space="preserve">2.3.7 </t>
  </si>
  <si>
    <t>2.3.8</t>
  </si>
  <si>
    <t xml:space="preserve">2.3.9 </t>
  </si>
  <si>
    <t xml:space="preserve">2.3.10 </t>
  </si>
  <si>
    <t>Grille en facade + Caisson acoustique + gaine + bouche</t>
  </si>
  <si>
    <t>COPERNIC H 3 500</t>
  </si>
  <si>
    <t>Ø250</t>
  </si>
  <si>
    <t>Ø315</t>
  </si>
  <si>
    <t>Ø355</t>
  </si>
  <si>
    <t>Ø450</t>
  </si>
  <si>
    <t>120m3/h</t>
  </si>
  <si>
    <t>30m3/h</t>
  </si>
  <si>
    <t>Diffuseur plafonnier reprise 600x600 y compris supports, manchettes de raccordements anneau acoustique et module de réglage  :</t>
  </si>
  <si>
    <t>Sonde C02</t>
  </si>
  <si>
    <t xml:space="preserve">Registre de régulation motorisé </t>
  </si>
  <si>
    <t xml:space="preserve">Module principale Pilot mod </t>
  </si>
  <si>
    <t xml:space="preserve">Transformateur </t>
  </si>
  <si>
    <t xml:space="preserve">2.4 </t>
  </si>
  <si>
    <t xml:space="preserve">vanne d’arrêt à purge DN20 </t>
  </si>
  <si>
    <t>réducteur de pression (3bars) DN20</t>
  </si>
  <si>
    <t>filtre à tamis inox de diamètre DN20</t>
  </si>
  <si>
    <t xml:space="preserve">Armoire VMC, compris raccordement des caissons de VMC, sonde, registre et module régulation </t>
  </si>
  <si>
    <t>Fonctionnement sur horloge à la charge du lot électricité, raccordement de la liaison de commande à la charge du présent lot</t>
  </si>
  <si>
    <t>Évier à poser 100 mm</t>
  </si>
  <si>
    <t>Évier à encastrer 100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</si>
</sst>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"/>
    <numFmt numFmtId="165" formatCode="#,##0.00\ &quot;€&quot;"/>
    <numFmt numFmtId="166" formatCode="#,##0.000"/>
    <numFmt numFmtId="167" formatCode="\2\.\2\.##"/>
  </numFmts>
  <fonts count="37">
    <font>
      <sz val="10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2"/>
      <name val="Arial"/>
      <family val="2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sz val="10"/>
      <color indexed="8"/>
      <name val="Arial"/>
      <family val="2"/>
    </font>
    <font>
      <sz val="10"/>
      <name val="Calibri"/>
      <family val="2"/>
    </font>
    <font>
      <sz val="10"/>
      <color indexed="8"/>
      <name val="Arial"/>
      <family val="2"/>
      <charset val="134"/>
    </font>
    <font>
      <b/>
      <sz val="14"/>
      <color indexed="8"/>
      <name val="Calibri"/>
      <family val="2"/>
      <charset val="134"/>
    </font>
    <font>
      <b/>
      <sz val="12"/>
      <color indexed="8"/>
      <name val="Calibri"/>
      <family val="2"/>
      <charset val="134"/>
    </font>
    <font>
      <sz val="10"/>
      <color indexed="8"/>
      <name val="Calibri"/>
      <family val="2"/>
      <charset val="134"/>
    </font>
    <font>
      <b/>
      <sz val="7"/>
      <color indexed="8"/>
      <name val="Calibri"/>
      <family val="2"/>
      <charset val="134"/>
    </font>
    <font>
      <sz val="8"/>
      <color indexed="8"/>
      <name val="Calibri"/>
      <family val="2"/>
      <charset val="134"/>
    </font>
    <font>
      <sz val="9"/>
      <color indexed="8"/>
      <name val="Calibri"/>
      <family val="2"/>
      <charset val="134"/>
    </font>
    <font>
      <b/>
      <sz val="9"/>
      <name val="Calibri"/>
      <family val="2"/>
      <scheme val="minor"/>
    </font>
    <font>
      <b/>
      <i/>
      <sz val="9"/>
      <name val="Calibri"/>
      <family val="2"/>
      <scheme val="minor"/>
    </font>
    <font>
      <b/>
      <sz val="12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name val="Calibri"/>
      <family val="2"/>
    </font>
    <font>
      <b/>
      <u/>
      <sz val="9"/>
      <name val="Calibri"/>
      <family val="2"/>
      <scheme val="minor"/>
    </font>
    <font>
      <b/>
      <sz val="16"/>
      <color indexed="8"/>
      <name val="Calibri"/>
      <family val="2"/>
    </font>
    <font>
      <b/>
      <sz val="10"/>
      <color rgb="FF000000"/>
      <name val="Calibri"/>
      <family val="2"/>
    </font>
    <font>
      <sz val="18"/>
      <name val="Arial"/>
      <family val="2"/>
    </font>
    <font>
      <u/>
      <sz val="9"/>
      <name val="Calibri"/>
      <family val="2"/>
      <scheme val="minor"/>
    </font>
    <font>
      <b/>
      <sz val="11"/>
      <name val="Calibri"/>
      <family val="2"/>
    </font>
    <font>
      <b/>
      <u/>
      <sz val="11"/>
      <name val="Calibri"/>
      <family val="2"/>
    </font>
    <font>
      <sz val="9"/>
      <color rgb="FF00000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color indexed="8"/>
      <name val="Calibri"/>
      <family val="2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5" tint="0.79998168889431442"/>
        <bgColor indexed="34"/>
      </patternFill>
    </fill>
    <fill>
      <patternFill patternType="solid">
        <fgColor theme="0"/>
        <bgColor indexed="3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indexed="34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3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26"/>
      </patternFill>
    </fill>
    <fill>
      <patternFill patternType="solid">
        <fgColor theme="8" tint="0.79998168889431442"/>
        <bgColor indexed="34"/>
      </patternFill>
    </fill>
    <fill>
      <patternFill patternType="solid">
        <fgColor theme="9" tint="0.79998168889431442"/>
        <bgColor indexed="3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5">
    <xf numFmtId="0" fontId="0" fillId="0" borderId="0"/>
    <xf numFmtId="0" fontId="4" fillId="0" borderId="0" applyNumberFormat="0" applyFont="0" applyBorder="0" applyProtection="0"/>
    <xf numFmtId="0" fontId="1" fillId="0" borderId="0"/>
    <xf numFmtId="0" fontId="9" fillId="0" borderId="0"/>
    <xf numFmtId="0" fontId="11" fillId="0" borderId="0">
      <alignment vertical="center"/>
    </xf>
  </cellStyleXfs>
  <cellXfs count="245">
    <xf numFmtId="0" fontId="0" fillId="0" borderId="0" xfId="0"/>
    <xf numFmtId="0" fontId="8" fillId="4" borderId="0" xfId="0" applyFont="1" applyFill="1" applyAlignment="1">
      <alignment vertical="top" wrapText="1"/>
    </xf>
    <xf numFmtId="0" fontId="2" fillId="4" borderId="0" xfId="0" applyFont="1" applyFill="1" applyAlignment="1">
      <alignment vertical="top" wrapText="1"/>
    </xf>
    <xf numFmtId="0" fontId="9" fillId="0" borderId="0" xfId="4" applyFont="1" applyAlignment="1"/>
    <xf numFmtId="0" fontId="11" fillId="0" borderId="0" xfId="4" applyAlignment="1"/>
    <xf numFmtId="0" fontId="14" fillId="0" borderId="4" xfId="4" applyFont="1" applyBorder="1" applyAlignment="1">
      <alignment horizontal="center"/>
    </xf>
    <xf numFmtId="0" fontId="16" fillId="0" borderId="4" xfId="4" applyFont="1" applyBorder="1" applyAlignment="1">
      <alignment horizontal="center"/>
    </xf>
    <xf numFmtId="14" fontId="16" fillId="0" borderId="4" xfId="4" applyNumberFormat="1" applyFont="1" applyBorder="1" applyAlignment="1">
      <alignment horizontal="center"/>
    </xf>
    <xf numFmtId="0" fontId="9" fillId="0" borderId="9" xfId="4" applyFont="1" applyBorder="1" applyAlignment="1"/>
    <xf numFmtId="0" fontId="9" fillId="0" borderId="10" xfId="4" applyFont="1" applyBorder="1" applyAlignment="1"/>
    <xf numFmtId="0" fontId="9" fillId="0" borderId="7" xfId="4" applyFont="1" applyBorder="1" applyAlignment="1"/>
    <xf numFmtId="0" fontId="9" fillId="0" borderId="1" xfId="4" applyFont="1" applyBorder="1" applyAlignment="1"/>
    <xf numFmtId="0" fontId="9" fillId="0" borderId="2" xfId="4" applyFont="1" applyBorder="1" applyAlignment="1"/>
    <xf numFmtId="0" fontId="9" fillId="0" borderId="3" xfId="4" applyFont="1" applyBorder="1" applyAlignment="1"/>
    <xf numFmtId="0" fontId="9" fillId="0" borderId="13" xfId="0" applyFont="1" applyBorder="1"/>
    <xf numFmtId="0" fontId="9" fillId="0" borderId="0" xfId="0" applyFont="1"/>
    <xf numFmtId="0" fontId="9" fillId="0" borderId="1" xfId="0" applyFont="1" applyBorder="1"/>
    <xf numFmtId="0" fontId="9" fillId="0" borderId="2" xfId="0" applyFont="1" applyBorder="1"/>
    <xf numFmtId="49" fontId="8" fillId="2" borderId="0" xfId="2" applyNumberFormat="1" applyFont="1" applyFill="1" applyAlignment="1">
      <alignment horizontal="left" vertical="top" wrapText="1"/>
    </xf>
    <xf numFmtId="0" fontId="15" fillId="8" borderId="4" xfId="4" applyFont="1" applyFill="1" applyBorder="1" applyAlignment="1">
      <alignment horizontal="center"/>
    </xf>
    <xf numFmtId="0" fontId="10" fillId="4" borderId="0" xfId="0" applyFont="1" applyFill="1" applyAlignment="1">
      <alignment horizontal="justify" vertical="top"/>
    </xf>
    <xf numFmtId="49" fontId="18" fillId="2" borderId="13" xfId="2" applyNumberFormat="1" applyFont="1" applyFill="1" applyBorder="1" applyAlignment="1">
      <alignment horizontal="right" vertical="top" wrapText="1"/>
    </xf>
    <xf numFmtId="4" fontId="8" fillId="2" borderId="7" xfId="2" applyNumberFormat="1" applyFont="1" applyFill="1" applyBorder="1" applyAlignment="1">
      <alignment horizontal="right" vertical="top"/>
    </xf>
    <xf numFmtId="0" fontId="3" fillId="4" borderId="0" xfId="0" applyFont="1" applyFill="1" applyAlignment="1">
      <alignment vertical="top" wrapText="1"/>
    </xf>
    <xf numFmtId="0" fontId="0" fillId="4" borderId="0" xfId="0" applyFill="1" applyAlignment="1">
      <alignment vertical="top" wrapText="1"/>
    </xf>
    <xf numFmtId="3" fontId="8" fillId="2" borderId="14" xfId="2" applyNumberFormat="1" applyFont="1" applyFill="1" applyBorder="1" applyAlignment="1">
      <alignment horizontal="center" vertical="top"/>
    </xf>
    <xf numFmtId="49" fontId="8" fillId="2" borderId="14" xfId="2" applyNumberFormat="1" applyFont="1" applyFill="1" applyBorder="1" applyAlignment="1">
      <alignment horizontal="center" vertical="top" wrapText="1"/>
    </xf>
    <xf numFmtId="1" fontId="7" fillId="4" borderId="0" xfId="0" applyNumberFormat="1" applyFont="1" applyFill="1" applyAlignment="1">
      <alignment horizontal="center" vertical="top" wrapText="1"/>
    </xf>
    <xf numFmtId="0" fontId="2" fillId="0" borderId="0" xfId="2" applyFont="1" applyAlignment="1">
      <alignment vertical="top" wrapText="1"/>
    </xf>
    <xf numFmtId="0" fontId="0" fillId="0" borderId="0" xfId="0" applyAlignment="1">
      <alignment vertical="top"/>
    </xf>
    <xf numFmtId="0" fontId="6" fillId="0" borderId="0" xfId="0" applyFont="1" applyAlignment="1">
      <alignment vertical="top" wrapText="1"/>
    </xf>
    <xf numFmtId="3" fontId="8" fillId="2" borderId="0" xfId="2" applyNumberFormat="1" applyFont="1" applyFill="1" applyAlignment="1">
      <alignment horizontal="center" vertical="top"/>
    </xf>
    <xf numFmtId="49" fontId="8" fillId="2" borderId="0" xfId="2" applyNumberFormat="1" applyFont="1" applyFill="1" applyAlignment="1">
      <alignment horizontal="center" vertical="top" wrapText="1"/>
    </xf>
    <xf numFmtId="0" fontId="5" fillId="4" borderId="0" xfId="0" applyFont="1" applyFill="1" applyAlignment="1">
      <alignment vertical="top" wrapText="1"/>
    </xf>
    <xf numFmtId="0" fontId="8" fillId="4" borderId="0" xfId="0" applyFont="1" applyFill="1" applyAlignment="1">
      <alignment horizontal="right" vertical="top" wrapText="1"/>
    </xf>
    <xf numFmtId="0" fontId="18" fillId="3" borderId="0" xfId="0" applyFont="1" applyFill="1" applyAlignment="1">
      <alignment vertical="top" wrapText="1"/>
    </xf>
    <xf numFmtId="0" fontId="22" fillId="4" borderId="0" xfId="0" applyFont="1" applyFill="1" applyAlignment="1">
      <alignment horizontal="justify" vertical="top"/>
    </xf>
    <xf numFmtId="0" fontId="18" fillId="2" borderId="0" xfId="0" applyFont="1" applyFill="1" applyAlignment="1">
      <alignment vertical="top" wrapText="1"/>
    </xf>
    <xf numFmtId="49" fontId="18" fillId="2" borderId="13" xfId="2" applyNumberFormat="1" applyFont="1" applyFill="1" applyBorder="1" applyAlignment="1">
      <alignment horizontal="left" vertical="top" wrapText="1"/>
    </xf>
    <xf numFmtId="49" fontId="18" fillId="0" borderId="13" xfId="2" applyNumberFormat="1" applyFont="1" applyBorder="1" applyAlignment="1">
      <alignment horizontal="left" vertical="top" wrapText="1"/>
    </xf>
    <xf numFmtId="0" fontId="8" fillId="4" borderId="13" xfId="0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center" vertical="top" wrapText="1"/>
    </xf>
    <xf numFmtId="3" fontId="8" fillId="4" borderId="0" xfId="0" applyNumberFormat="1" applyFont="1" applyFill="1" applyAlignment="1">
      <alignment horizontal="center" vertical="top" wrapText="1"/>
    </xf>
    <xf numFmtId="4" fontId="8" fillId="4" borderId="0" xfId="0" applyNumberFormat="1" applyFont="1" applyFill="1" applyAlignment="1">
      <alignment horizontal="right" vertical="top" wrapText="1"/>
    </xf>
    <xf numFmtId="4" fontId="8" fillId="2" borderId="0" xfId="2" applyNumberFormat="1" applyFont="1" applyFill="1" applyAlignment="1">
      <alignment horizontal="right" vertical="top" wrapText="1"/>
    </xf>
    <xf numFmtId="4" fontId="18" fillId="4" borderId="7" xfId="0" applyNumberFormat="1" applyFont="1" applyFill="1" applyBorder="1" applyAlignment="1">
      <alignment horizontal="right" vertical="top" wrapText="1"/>
    </xf>
    <xf numFmtId="4" fontId="18" fillId="4" borderId="0" xfId="0" applyNumberFormat="1" applyFont="1" applyFill="1" applyAlignment="1">
      <alignment horizontal="right" vertical="top" wrapText="1"/>
    </xf>
    <xf numFmtId="4" fontId="8" fillId="5" borderId="0" xfId="0" applyNumberFormat="1" applyFont="1" applyFill="1" applyAlignment="1">
      <alignment horizontal="right" vertical="top" wrapText="1"/>
    </xf>
    <xf numFmtId="49" fontId="8" fillId="9" borderId="13" xfId="2" applyNumberFormat="1" applyFont="1" applyFill="1" applyBorder="1" applyAlignment="1">
      <alignment horizontal="right" vertical="top" wrapText="1"/>
    </xf>
    <xf numFmtId="0" fontId="8" fillId="2" borderId="0" xfId="2" applyFont="1" applyFill="1" applyAlignment="1">
      <alignment horizontal="center" vertical="top"/>
    </xf>
    <xf numFmtId="3" fontId="18" fillId="2" borderId="0" xfId="2" applyNumberFormat="1" applyFont="1" applyFill="1" applyAlignment="1">
      <alignment horizontal="center" vertical="top" wrapText="1"/>
    </xf>
    <xf numFmtId="0" fontId="8" fillId="4" borderId="1" xfId="0" applyFont="1" applyFill="1" applyBorder="1" applyAlignment="1">
      <alignment horizontal="right" vertical="top" wrapText="1"/>
    </xf>
    <xf numFmtId="0" fontId="5" fillId="4" borderId="2" xfId="0" applyFont="1" applyFill="1" applyBorder="1" applyAlignment="1">
      <alignment vertical="top" wrapText="1"/>
    </xf>
    <xf numFmtId="0" fontId="8" fillId="4" borderId="2" xfId="0" applyFont="1" applyFill="1" applyBorder="1" applyAlignment="1">
      <alignment horizontal="center" vertical="top" wrapText="1"/>
    </xf>
    <xf numFmtId="3" fontId="8" fillId="4" borderId="2" xfId="0" applyNumberFormat="1" applyFont="1" applyFill="1" applyBorder="1" applyAlignment="1">
      <alignment horizontal="center" vertical="top" wrapText="1"/>
    </xf>
    <xf numFmtId="4" fontId="8" fillId="4" borderId="2" xfId="0" applyNumberFormat="1" applyFont="1" applyFill="1" applyBorder="1" applyAlignment="1">
      <alignment horizontal="right" vertical="top" wrapText="1"/>
    </xf>
    <xf numFmtId="4" fontId="18" fillId="4" borderId="3" xfId="0" applyNumberFormat="1" applyFont="1" applyFill="1" applyBorder="1" applyAlignment="1">
      <alignment horizontal="right" vertical="top" wrapText="1"/>
    </xf>
    <xf numFmtId="49" fontId="18" fillId="11" borderId="13" xfId="2" applyNumberFormat="1" applyFont="1" applyFill="1" applyBorder="1" applyAlignment="1">
      <alignment horizontal="right" vertical="top" wrapText="1"/>
    </xf>
    <xf numFmtId="0" fontId="25" fillId="8" borderId="4" xfId="4" applyFont="1" applyFill="1" applyBorder="1" applyAlignment="1">
      <alignment horizontal="center"/>
    </xf>
    <xf numFmtId="49" fontId="8" fillId="3" borderId="0" xfId="2" applyNumberFormat="1" applyFont="1" applyFill="1" applyAlignment="1">
      <alignment horizontal="left" vertical="top" wrapText="1"/>
    </xf>
    <xf numFmtId="49" fontId="19" fillId="10" borderId="13" xfId="0" applyNumberFormat="1" applyFont="1" applyFill="1" applyBorder="1" applyAlignment="1">
      <alignment horizontal="right" vertical="top" wrapText="1"/>
    </xf>
    <xf numFmtId="0" fontId="18" fillId="9" borderId="0" xfId="0" applyFont="1" applyFill="1" applyAlignment="1">
      <alignment vertical="top" wrapText="1"/>
    </xf>
    <xf numFmtId="4" fontId="8" fillId="2" borderId="15" xfId="2" applyNumberFormat="1" applyFont="1" applyFill="1" applyBorder="1" applyAlignment="1" applyProtection="1">
      <alignment horizontal="right" vertical="top"/>
      <protection locked="0"/>
    </xf>
    <xf numFmtId="4" fontId="8" fillId="2" borderId="25" xfId="2" applyNumberFormat="1" applyFont="1" applyFill="1" applyBorder="1" applyAlignment="1">
      <alignment horizontal="right" vertical="top"/>
    </xf>
    <xf numFmtId="49" fontId="20" fillId="2" borderId="0" xfId="2" applyNumberFormat="1" applyFont="1" applyFill="1" applyAlignment="1">
      <alignment horizontal="right" vertical="top" wrapText="1"/>
    </xf>
    <xf numFmtId="49" fontId="19" fillId="4" borderId="13" xfId="0" applyNumberFormat="1" applyFont="1" applyFill="1" applyBorder="1" applyAlignment="1">
      <alignment horizontal="right" vertical="top" wrapText="1"/>
    </xf>
    <xf numFmtId="1" fontId="8" fillId="3" borderId="0" xfId="0" applyNumberFormat="1" applyFont="1" applyFill="1" applyAlignment="1">
      <alignment horizontal="center" vertical="top" wrapText="1"/>
    </xf>
    <xf numFmtId="3" fontId="8" fillId="3" borderId="0" xfId="2" applyNumberFormat="1" applyFont="1" applyFill="1" applyAlignment="1">
      <alignment horizontal="center" vertical="top"/>
    </xf>
    <xf numFmtId="4" fontId="8" fillId="13" borderId="0" xfId="0" applyNumberFormat="1" applyFont="1" applyFill="1" applyAlignment="1" applyProtection="1">
      <alignment horizontal="right" vertical="top" wrapText="1"/>
      <protection locked="0"/>
    </xf>
    <xf numFmtId="4" fontId="8" fillId="4" borderId="7" xfId="0" applyNumberFormat="1" applyFont="1" applyFill="1" applyBorder="1" applyAlignment="1">
      <alignment horizontal="right" vertical="top" wrapText="1"/>
    </xf>
    <xf numFmtId="0" fontId="18" fillId="11" borderId="0" xfId="0" applyFont="1" applyFill="1" applyAlignment="1">
      <alignment vertical="top" wrapText="1"/>
    </xf>
    <xf numFmtId="164" fontId="18" fillId="14" borderId="13" xfId="0" applyNumberFormat="1" applyFont="1" applyFill="1" applyBorder="1" applyAlignment="1">
      <alignment horizontal="right" vertical="top" wrapText="1"/>
    </xf>
    <xf numFmtId="4" fontId="8" fillId="9" borderId="7" xfId="0" applyNumberFormat="1" applyFont="1" applyFill="1" applyBorder="1" applyAlignment="1">
      <alignment horizontal="right" vertical="top" wrapText="1"/>
    </xf>
    <xf numFmtId="49" fontId="19" fillId="14" borderId="13" xfId="0" applyNumberFormat="1" applyFont="1" applyFill="1" applyBorder="1" applyAlignment="1">
      <alignment horizontal="right" vertical="top" wrapText="1"/>
    </xf>
    <xf numFmtId="49" fontId="8" fillId="11" borderId="13" xfId="2" applyNumberFormat="1" applyFont="1" applyFill="1" applyBorder="1" applyAlignment="1">
      <alignment horizontal="right" vertical="top" wrapText="1"/>
    </xf>
    <xf numFmtId="49" fontId="18" fillId="16" borderId="13" xfId="2" applyNumberFormat="1" applyFont="1" applyFill="1" applyBorder="1" applyAlignment="1">
      <alignment horizontal="right" vertical="top" wrapText="1"/>
    </xf>
    <xf numFmtId="49" fontId="18" fillId="16" borderId="0" xfId="2" applyNumberFormat="1" applyFont="1" applyFill="1" applyAlignment="1">
      <alignment horizontal="left" vertical="top" wrapText="1"/>
    </xf>
    <xf numFmtId="49" fontId="19" fillId="17" borderId="13" xfId="0" applyNumberFormat="1" applyFont="1" applyFill="1" applyBorder="1" applyAlignment="1">
      <alignment horizontal="right" vertical="top" wrapText="1"/>
    </xf>
    <xf numFmtId="0" fontId="8" fillId="9" borderId="14" xfId="0" applyFont="1" applyFill="1" applyBorder="1" applyAlignment="1">
      <alignment horizontal="center" vertical="top" wrapText="1"/>
    </xf>
    <xf numFmtId="3" fontId="8" fillId="9" borderId="14" xfId="0" applyNumberFormat="1" applyFont="1" applyFill="1" applyBorder="1" applyAlignment="1">
      <alignment horizontal="center" vertical="top" wrapText="1"/>
    </xf>
    <xf numFmtId="4" fontId="8" fillId="14" borderId="11" xfId="0" applyNumberFormat="1" applyFont="1" applyFill="1" applyBorder="1" applyAlignment="1" applyProtection="1">
      <alignment horizontal="right" vertical="top" wrapText="1"/>
      <protection locked="0"/>
    </xf>
    <xf numFmtId="0" fontId="18" fillId="0" borderId="0" xfId="0" applyFont="1" applyAlignment="1">
      <alignment vertical="top" wrapText="1"/>
    </xf>
    <xf numFmtId="0" fontId="18" fillId="21" borderId="13" xfId="0" applyFont="1" applyFill="1" applyBorder="1" applyAlignment="1">
      <alignment horizontal="right" vertical="top" wrapText="1"/>
    </xf>
    <xf numFmtId="0" fontId="18" fillId="21" borderId="0" xfId="0" applyFont="1" applyFill="1" applyAlignment="1" applyProtection="1">
      <alignment horizontal="left" vertical="top" wrapText="1"/>
      <protection locked="0"/>
    </xf>
    <xf numFmtId="49" fontId="8" fillId="22" borderId="13" xfId="2" applyNumberFormat="1" applyFont="1" applyFill="1" applyBorder="1" applyAlignment="1">
      <alignment horizontal="right" vertical="top" wrapText="1"/>
    </xf>
    <xf numFmtId="167" fontId="18" fillId="21" borderId="13" xfId="0" applyNumberFormat="1" applyFont="1" applyFill="1" applyBorder="1" applyAlignment="1">
      <alignment horizontal="right" vertical="top" wrapText="1"/>
    </xf>
    <xf numFmtId="49" fontId="27" fillId="3" borderId="0" xfId="2" applyNumberFormat="1" applyFont="1" applyFill="1" applyAlignment="1">
      <alignment horizontal="left" vertical="top" wrapText="1"/>
    </xf>
    <xf numFmtId="0" fontId="8" fillId="21" borderId="13" xfId="0" applyFont="1" applyFill="1" applyBorder="1" applyAlignment="1">
      <alignment horizontal="right" vertical="top" wrapText="1"/>
    </xf>
    <xf numFmtId="164" fontId="18" fillId="21" borderId="13" xfId="0" applyNumberFormat="1" applyFont="1" applyFill="1" applyBorder="1" applyAlignment="1">
      <alignment horizontal="right" vertical="top" wrapText="1"/>
    </xf>
    <xf numFmtId="49" fontId="19" fillId="21" borderId="13" xfId="0" applyNumberFormat="1" applyFont="1" applyFill="1" applyBorder="1" applyAlignment="1">
      <alignment horizontal="right" vertical="top" wrapText="1"/>
    </xf>
    <xf numFmtId="49" fontId="8" fillId="0" borderId="0" xfId="2" applyNumberFormat="1" applyFont="1" applyAlignment="1">
      <alignment horizontal="left" vertical="top" wrapText="1"/>
    </xf>
    <xf numFmtId="49" fontId="23" fillId="0" borderId="0" xfId="2" applyNumberFormat="1" applyFont="1" applyAlignment="1">
      <alignment horizontal="left" vertical="top" wrapText="1"/>
    </xf>
    <xf numFmtId="49" fontId="8" fillId="21" borderId="13" xfId="2" applyNumberFormat="1" applyFont="1" applyFill="1" applyBorder="1" applyAlignment="1">
      <alignment horizontal="left" vertical="top" wrapText="1"/>
    </xf>
    <xf numFmtId="49" fontId="8" fillId="21" borderId="13" xfId="2" applyNumberFormat="1" applyFont="1" applyFill="1" applyBorder="1" applyAlignment="1">
      <alignment horizontal="right" vertical="top" wrapText="1"/>
    </xf>
    <xf numFmtId="49" fontId="8" fillId="16" borderId="13" xfId="2" applyNumberFormat="1" applyFont="1" applyFill="1" applyBorder="1" applyAlignment="1">
      <alignment horizontal="right" vertical="top" wrapText="1"/>
    </xf>
    <xf numFmtId="49" fontId="18" fillId="20" borderId="13" xfId="2" applyNumberFormat="1" applyFont="1" applyFill="1" applyBorder="1" applyAlignment="1">
      <alignment horizontal="right" vertical="top" wrapText="1"/>
    </xf>
    <xf numFmtId="49" fontId="18" fillId="20" borderId="0" xfId="2" applyNumberFormat="1" applyFont="1" applyFill="1" applyAlignment="1">
      <alignment horizontal="left" vertical="top" wrapText="1"/>
    </xf>
    <xf numFmtId="49" fontId="8" fillId="20" borderId="0" xfId="2" applyNumberFormat="1" applyFont="1" applyFill="1" applyAlignment="1">
      <alignment horizontal="center" vertical="top" wrapText="1"/>
    </xf>
    <xf numFmtId="3" fontId="8" fillId="20" borderId="0" xfId="2" applyNumberFormat="1" applyFont="1" applyFill="1" applyAlignment="1">
      <alignment horizontal="center" vertical="top"/>
    </xf>
    <xf numFmtId="4" fontId="8" fillId="20" borderId="0" xfId="2" applyNumberFormat="1" applyFont="1" applyFill="1" applyAlignment="1" applyProtection="1">
      <alignment horizontal="right" vertical="top"/>
      <protection locked="0"/>
    </xf>
    <xf numFmtId="4" fontId="8" fillId="20" borderId="7" xfId="2" applyNumberFormat="1" applyFont="1" applyFill="1" applyBorder="1" applyAlignment="1">
      <alignment horizontal="right" vertical="top"/>
    </xf>
    <xf numFmtId="49" fontId="8" fillId="20" borderId="13" xfId="2" applyNumberFormat="1" applyFont="1" applyFill="1" applyBorder="1" applyAlignment="1">
      <alignment horizontal="right" vertical="top" wrapText="1"/>
    </xf>
    <xf numFmtId="49" fontId="19" fillId="19" borderId="13" xfId="0" applyNumberFormat="1" applyFont="1" applyFill="1" applyBorder="1" applyAlignment="1">
      <alignment horizontal="right" vertical="top" wrapText="1"/>
    </xf>
    <xf numFmtId="1" fontId="8" fillId="20" borderId="0" xfId="0" applyNumberFormat="1" applyFont="1" applyFill="1" applyAlignment="1">
      <alignment horizontal="center" vertical="top" wrapText="1"/>
    </xf>
    <xf numFmtId="4" fontId="8" fillId="24" borderId="0" xfId="0" applyNumberFormat="1" applyFont="1" applyFill="1" applyAlignment="1" applyProtection="1">
      <alignment horizontal="right" vertical="top" wrapText="1"/>
      <protection locked="0"/>
    </xf>
    <xf numFmtId="4" fontId="18" fillId="19" borderId="26" xfId="0" applyNumberFormat="1" applyFont="1" applyFill="1" applyBorder="1" applyAlignment="1">
      <alignment horizontal="right" vertical="top" wrapText="1"/>
    </xf>
    <xf numFmtId="49" fontId="29" fillId="7" borderId="18" xfId="2" applyNumberFormat="1" applyFont="1" applyFill="1" applyBorder="1" applyAlignment="1">
      <alignment horizontal="center" vertical="top" wrapText="1"/>
    </xf>
    <xf numFmtId="49" fontId="28" fillId="7" borderId="19" xfId="2" applyNumberFormat="1" applyFont="1" applyFill="1" applyBorder="1" applyAlignment="1">
      <alignment horizontal="left" vertical="center" wrapText="1"/>
    </xf>
    <xf numFmtId="49" fontId="28" fillId="7" borderId="20" xfId="2" applyNumberFormat="1" applyFont="1" applyFill="1" applyBorder="1" applyAlignment="1">
      <alignment horizontal="center" vertical="center" wrapText="1"/>
    </xf>
    <xf numFmtId="3" fontId="28" fillId="7" borderId="20" xfId="2" applyNumberFormat="1" applyFont="1" applyFill="1" applyBorder="1" applyAlignment="1">
      <alignment horizontal="center" vertical="center" wrapText="1"/>
    </xf>
    <xf numFmtId="165" fontId="28" fillId="7" borderId="20" xfId="2" applyNumberFormat="1" applyFont="1" applyFill="1" applyBorder="1" applyAlignment="1">
      <alignment horizontal="center" vertical="center" wrapText="1"/>
    </xf>
    <xf numFmtId="165" fontId="28" fillId="7" borderId="21" xfId="2" applyNumberFormat="1" applyFont="1" applyFill="1" applyBorder="1" applyAlignment="1">
      <alignment horizontal="center" vertical="center" wrapText="1"/>
    </xf>
    <xf numFmtId="49" fontId="18" fillId="2" borderId="0" xfId="2" applyNumberFormat="1" applyFont="1" applyFill="1" applyAlignment="1">
      <alignment horizontal="left" vertical="top" wrapText="1"/>
    </xf>
    <xf numFmtId="49" fontId="30" fillId="25" borderId="0" xfId="2" applyNumberFormat="1" applyFont="1" applyFill="1" applyAlignment="1">
      <alignment horizontal="left" vertical="top" wrapText="1"/>
    </xf>
    <xf numFmtId="164" fontId="8" fillId="14" borderId="13" xfId="0" applyNumberFormat="1" applyFont="1" applyFill="1" applyBorder="1" applyAlignment="1">
      <alignment horizontal="right" vertical="top" wrapText="1"/>
    </xf>
    <xf numFmtId="49" fontId="30" fillId="0" borderId="0" xfId="2" applyNumberFormat="1" applyFont="1" applyAlignment="1">
      <alignment horizontal="left" vertical="top" wrapText="1"/>
    </xf>
    <xf numFmtId="49" fontId="19" fillId="0" borderId="13" xfId="0" applyNumberFormat="1" applyFont="1" applyBorder="1" applyAlignment="1">
      <alignment horizontal="right" vertical="top" wrapText="1"/>
    </xf>
    <xf numFmtId="0" fontId="8" fillId="3" borderId="14" xfId="0" applyFont="1" applyFill="1" applyBorder="1" applyAlignment="1">
      <alignment horizontal="center" wrapText="1"/>
    </xf>
    <xf numFmtId="4" fontId="8" fillId="4" borderId="11" xfId="0" applyNumberFormat="1" applyFont="1" applyFill="1" applyBorder="1" applyAlignment="1" applyProtection="1">
      <alignment horizontal="right" wrapText="1"/>
      <protection locked="0"/>
    </xf>
    <xf numFmtId="49" fontId="8" fillId="2" borderId="14" xfId="2" applyNumberFormat="1" applyFont="1" applyFill="1" applyBorder="1" applyAlignment="1">
      <alignment horizontal="center" wrapText="1"/>
    </xf>
    <xf numFmtId="3" fontId="8" fillId="2" borderId="14" xfId="2" applyNumberFormat="1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 wrapText="1"/>
    </xf>
    <xf numFmtId="1" fontId="8" fillId="9" borderId="0" xfId="0" applyNumberFormat="1" applyFont="1" applyFill="1" applyAlignment="1">
      <alignment horizontal="center" wrapText="1"/>
    </xf>
    <xf numFmtId="3" fontId="8" fillId="9" borderId="0" xfId="2" applyNumberFormat="1" applyFont="1" applyFill="1" applyAlignment="1">
      <alignment horizontal="center"/>
    </xf>
    <xf numFmtId="4" fontId="8" fillId="15" borderId="0" xfId="0" applyNumberFormat="1" applyFont="1" applyFill="1" applyAlignment="1" applyProtection="1">
      <alignment horizontal="right" wrapText="1"/>
      <protection locked="0"/>
    </xf>
    <xf numFmtId="4" fontId="18" fillId="14" borderId="26" xfId="0" applyNumberFormat="1" applyFont="1" applyFill="1" applyBorder="1" applyAlignment="1">
      <alignment horizontal="right" wrapText="1"/>
    </xf>
    <xf numFmtId="1" fontId="8" fillId="3" borderId="0" xfId="0" applyNumberFormat="1" applyFont="1" applyFill="1" applyAlignment="1">
      <alignment horizontal="center" wrapText="1"/>
    </xf>
    <xf numFmtId="3" fontId="8" fillId="3" borderId="0" xfId="2" applyNumberFormat="1" applyFont="1" applyFill="1" applyAlignment="1">
      <alignment horizontal="center"/>
    </xf>
    <xf numFmtId="4" fontId="8" fillId="13" borderId="0" xfId="0" applyNumberFormat="1" applyFont="1" applyFill="1" applyAlignment="1" applyProtection="1">
      <alignment horizontal="right" wrapText="1"/>
      <protection locked="0"/>
    </xf>
    <xf numFmtId="4" fontId="8" fillId="4" borderId="7" xfId="0" applyNumberFormat="1" applyFont="1" applyFill="1" applyBorder="1" applyAlignment="1">
      <alignment horizontal="right" wrapText="1"/>
    </xf>
    <xf numFmtId="0" fontId="8" fillId="22" borderId="0" xfId="0" applyFont="1" applyFill="1" applyAlignment="1">
      <alignment horizontal="center" wrapText="1"/>
    </xf>
    <xf numFmtId="3" fontId="8" fillId="22" borderId="0" xfId="2" applyNumberFormat="1" applyFont="1" applyFill="1" applyAlignment="1">
      <alignment horizontal="center"/>
    </xf>
    <xf numFmtId="4" fontId="8" fillId="21" borderId="0" xfId="0" applyNumberFormat="1" applyFont="1" applyFill="1" applyAlignment="1" applyProtection="1">
      <alignment horizontal="right" wrapText="1"/>
      <protection locked="0"/>
    </xf>
    <xf numFmtId="4" fontId="8" fillId="22" borderId="7" xfId="0" applyNumberFormat="1" applyFont="1" applyFill="1" applyBorder="1" applyAlignment="1">
      <alignment horizontal="right" wrapText="1"/>
    </xf>
    <xf numFmtId="4" fontId="8" fillId="3" borderId="7" xfId="0" applyNumberFormat="1" applyFont="1" applyFill="1" applyBorder="1" applyAlignment="1">
      <alignment horizontal="right" wrapText="1"/>
    </xf>
    <xf numFmtId="164" fontId="8" fillId="3" borderId="14" xfId="0" applyNumberFormat="1" applyFont="1" applyFill="1" applyBorder="1" applyAlignment="1">
      <alignment horizontal="center" wrapText="1"/>
    </xf>
    <xf numFmtId="49" fontId="8" fillId="3" borderId="14" xfId="2" applyNumberFormat="1" applyFont="1" applyFill="1" applyBorder="1" applyAlignment="1">
      <alignment horizontal="center" wrapText="1"/>
    </xf>
    <xf numFmtId="1" fontId="8" fillId="4" borderId="14" xfId="0" applyNumberFormat="1" applyFont="1" applyFill="1" applyBorder="1" applyAlignment="1" applyProtection="1">
      <alignment horizontal="center" wrapText="1"/>
      <protection hidden="1"/>
    </xf>
    <xf numFmtId="49" fontId="8" fillId="0" borderId="14" xfId="2" applyNumberFormat="1" applyFont="1" applyBorder="1" applyAlignment="1">
      <alignment horizontal="center" wrapText="1"/>
    </xf>
    <xf numFmtId="1" fontId="8" fillId="0" borderId="14" xfId="2" applyNumberFormat="1" applyFont="1" applyBorder="1" applyAlignment="1">
      <alignment horizontal="center"/>
    </xf>
    <xf numFmtId="3" fontId="8" fillId="0" borderId="14" xfId="2" applyNumberFormat="1" applyFont="1" applyBorder="1" applyAlignment="1">
      <alignment horizontal="center"/>
    </xf>
    <xf numFmtId="1" fontId="8" fillId="0" borderId="14" xfId="0" applyNumberFormat="1" applyFont="1" applyBorder="1" applyAlignment="1">
      <alignment horizontal="center" wrapText="1"/>
    </xf>
    <xf numFmtId="1" fontId="21" fillId="0" borderId="14" xfId="2" applyNumberFormat="1" applyFont="1" applyBorder="1" applyAlignment="1">
      <alignment horizontal="center"/>
    </xf>
    <xf numFmtId="1" fontId="21" fillId="3" borderId="14" xfId="2" applyNumberFormat="1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 wrapText="1"/>
    </xf>
    <xf numFmtId="3" fontId="8" fillId="4" borderId="14" xfId="2" applyNumberFormat="1" applyFont="1" applyFill="1" applyBorder="1" applyAlignment="1">
      <alignment horizontal="center"/>
    </xf>
    <xf numFmtId="49" fontId="8" fillId="4" borderId="14" xfId="2" applyNumberFormat="1" applyFont="1" applyFill="1" applyBorder="1" applyAlignment="1">
      <alignment horizontal="center" wrapText="1"/>
    </xf>
    <xf numFmtId="1" fontId="8" fillId="22" borderId="0" xfId="0" applyNumberFormat="1" applyFont="1" applyFill="1" applyAlignment="1">
      <alignment horizontal="center" wrapText="1"/>
    </xf>
    <xf numFmtId="4" fontId="8" fillId="23" borderId="0" xfId="0" applyNumberFormat="1" applyFont="1" applyFill="1" applyAlignment="1" applyProtection="1">
      <alignment horizontal="right" wrapText="1"/>
      <protection locked="0"/>
    </xf>
    <xf numFmtId="4" fontId="18" fillId="21" borderId="26" xfId="0" applyNumberFormat="1" applyFont="1" applyFill="1" applyBorder="1" applyAlignment="1">
      <alignment horizontal="right" wrapText="1"/>
    </xf>
    <xf numFmtId="1" fontId="8" fillId="0" borderId="0" xfId="0" applyNumberFormat="1" applyFont="1" applyAlignment="1">
      <alignment horizontal="center" wrapText="1"/>
    </xf>
    <xf numFmtId="3" fontId="8" fillId="0" borderId="0" xfId="2" applyNumberFormat="1" applyFont="1" applyAlignment="1">
      <alignment horizontal="center"/>
    </xf>
    <xf numFmtId="4" fontId="8" fillId="0" borderId="0" xfId="0" applyNumberFormat="1" applyFont="1" applyAlignment="1" applyProtection="1">
      <alignment horizontal="right" wrapText="1"/>
      <protection locked="0"/>
    </xf>
    <xf numFmtId="4" fontId="18" fillId="0" borderId="7" xfId="0" applyNumberFormat="1" applyFont="1" applyBorder="1" applyAlignment="1">
      <alignment horizontal="right" wrapText="1"/>
    </xf>
    <xf numFmtId="0" fontId="8" fillId="11" borderId="0" xfId="0" applyFont="1" applyFill="1" applyAlignment="1">
      <alignment horizontal="center" wrapText="1"/>
    </xf>
    <xf numFmtId="3" fontId="8" fillId="11" borderId="0" xfId="2" applyNumberFormat="1" applyFont="1" applyFill="1" applyAlignment="1">
      <alignment horizontal="center"/>
    </xf>
    <xf numFmtId="4" fontId="8" fillId="10" borderId="0" xfId="0" applyNumberFormat="1" applyFont="1" applyFill="1" applyAlignment="1" applyProtection="1">
      <alignment horizontal="right" wrapText="1"/>
      <protection locked="0"/>
    </xf>
    <xf numFmtId="4" fontId="8" fillId="11" borderId="7" xfId="0" applyNumberFormat="1" applyFont="1" applyFill="1" applyBorder="1" applyAlignment="1">
      <alignment horizontal="right" wrapText="1"/>
    </xf>
    <xf numFmtId="49" fontId="21" fillId="2" borderId="14" xfId="0" applyNumberFormat="1" applyFont="1" applyFill="1" applyBorder="1" applyAlignment="1">
      <alignment horizontal="center" wrapText="1"/>
    </xf>
    <xf numFmtId="49" fontId="8" fillId="2" borderId="14" xfId="0" applyNumberFormat="1" applyFont="1" applyFill="1" applyBorder="1" applyAlignment="1">
      <alignment horizontal="center" wrapText="1"/>
    </xf>
    <xf numFmtId="49" fontId="8" fillId="4" borderId="14" xfId="0" applyNumberFormat="1" applyFont="1" applyFill="1" applyBorder="1" applyAlignment="1">
      <alignment horizontal="center" wrapText="1"/>
    </xf>
    <xf numFmtId="1" fontId="8" fillId="11" borderId="0" xfId="0" applyNumberFormat="1" applyFont="1" applyFill="1" applyAlignment="1">
      <alignment horizontal="center" wrapText="1"/>
    </xf>
    <xf numFmtId="4" fontId="8" fillId="12" borderId="0" xfId="0" applyNumberFormat="1" applyFont="1" applyFill="1" applyAlignment="1" applyProtection="1">
      <alignment horizontal="right" wrapText="1"/>
      <protection locked="0"/>
    </xf>
    <xf numFmtId="4" fontId="18" fillId="10" borderId="26" xfId="0" applyNumberFormat="1" applyFont="1" applyFill="1" applyBorder="1" applyAlignment="1">
      <alignment horizontal="right" wrapText="1"/>
    </xf>
    <xf numFmtId="49" fontId="8" fillId="16" borderId="0" xfId="2" applyNumberFormat="1" applyFont="1" applyFill="1" applyAlignment="1">
      <alignment horizontal="center" wrapText="1"/>
    </xf>
    <xf numFmtId="3" fontId="8" fillId="16" borderId="0" xfId="2" applyNumberFormat="1" applyFont="1" applyFill="1" applyAlignment="1">
      <alignment horizontal="center"/>
    </xf>
    <xf numFmtId="4" fontId="8" fillId="16" borderId="0" xfId="2" applyNumberFormat="1" applyFont="1" applyFill="1" applyAlignment="1" applyProtection="1">
      <alignment horizontal="right"/>
      <protection locked="0"/>
    </xf>
    <xf numFmtId="4" fontId="8" fillId="16" borderId="7" xfId="2" applyNumberFormat="1" applyFont="1" applyFill="1" applyBorder="1" applyAlignment="1">
      <alignment horizontal="right"/>
    </xf>
    <xf numFmtId="4" fontId="8" fillId="2" borderId="15" xfId="2" applyNumberFormat="1" applyFont="1" applyFill="1" applyBorder="1" applyAlignment="1" applyProtection="1">
      <alignment horizontal="right"/>
      <protection locked="0"/>
    </xf>
    <xf numFmtId="4" fontId="8" fillId="2" borderId="25" xfId="2" applyNumberFormat="1" applyFont="1" applyFill="1" applyBorder="1" applyAlignment="1">
      <alignment horizontal="right"/>
    </xf>
    <xf numFmtId="1" fontId="8" fillId="16" borderId="0" xfId="0" applyNumberFormat="1" applyFont="1" applyFill="1" applyAlignment="1">
      <alignment horizontal="center" wrapText="1"/>
    </xf>
    <xf numFmtId="4" fontId="8" fillId="18" borderId="0" xfId="0" applyNumberFormat="1" applyFont="1" applyFill="1" applyAlignment="1" applyProtection="1">
      <alignment horizontal="right" wrapText="1"/>
      <protection locked="0"/>
    </xf>
    <xf numFmtId="4" fontId="18" fillId="17" borderId="26" xfId="0" applyNumberFormat="1" applyFont="1" applyFill="1" applyBorder="1" applyAlignment="1">
      <alignment horizontal="right" wrapText="1"/>
    </xf>
    <xf numFmtId="0" fontId="7" fillId="4" borderId="0" xfId="0" applyFont="1" applyFill="1" applyAlignment="1">
      <alignment horizontal="right" vertical="top" wrapText="1"/>
    </xf>
    <xf numFmtId="0" fontId="7" fillId="19" borderId="0" xfId="0" applyFont="1" applyFill="1" applyAlignment="1">
      <alignment horizontal="right" vertical="top" wrapText="1"/>
    </xf>
    <xf numFmtId="0" fontId="6" fillId="3" borderId="0" xfId="0" applyFont="1" applyFill="1" applyAlignment="1">
      <alignment vertical="top" wrapText="1"/>
    </xf>
    <xf numFmtId="0" fontId="7" fillId="14" borderId="0" xfId="0" applyFont="1" applyFill="1" applyAlignment="1">
      <alignment horizontal="right" vertical="top" wrapText="1"/>
    </xf>
    <xf numFmtId="0" fontId="7" fillId="21" borderId="0" xfId="0" applyFont="1" applyFill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49" fontId="31" fillId="2" borderId="0" xfId="0" applyNumberFormat="1" applyFont="1" applyFill="1" applyAlignment="1">
      <alignment horizontal="left" vertical="top" wrapText="1"/>
    </xf>
    <xf numFmtId="0" fontId="7" fillId="10" borderId="0" xfId="0" applyFont="1" applyFill="1" applyAlignment="1">
      <alignment horizontal="right" vertical="top" wrapText="1"/>
    </xf>
    <xf numFmtId="0" fontId="7" fillId="17" borderId="0" xfId="0" applyFont="1" applyFill="1" applyAlignment="1">
      <alignment horizontal="right" vertical="top" wrapText="1"/>
    </xf>
    <xf numFmtId="0" fontId="18" fillId="3" borderId="0" xfId="2" applyFont="1" applyFill="1" applyAlignment="1">
      <alignment horizontal="right" vertical="top" wrapText="1"/>
    </xf>
    <xf numFmtId="0" fontId="32" fillId="4" borderId="0" xfId="2" applyFont="1" applyFill="1" applyAlignment="1">
      <alignment vertical="top" wrapText="1"/>
    </xf>
    <xf numFmtId="49" fontId="7" fillId="0" borderId="17" xfId="2" applyNumberFormat="1" applyFont="1" applyBorder="1" applyAlignment="1">
      <alignment horizontal="right" vertical="top" wrapText="1"/>
    </xf>
    <xf numFmtId="166" fontId="7" fillId="4" borderId="0" xfId="2" applyNumberFormat="1" applyFont="1" applyFill="1" applyAlignment="1" applyProtection="1">
      <alignment horizontal="center" vertical="top"/>
      <protection hidden="1"/>
    </xf>
    <xf numFmtId="3" fontId="7" fillId="4" borderId="0" xfId="2" applyNumberFormat="1" applyFont="1" applyFill="1" applyAlignment="1" applyProtection="1">
      <alignment horizontal="center" vertical="top"/>
      <protection hidden="1"/>
    </xf>
    <xf numFmtId="4" fontId="6" fillId="4" borderId="0" xfId="2" applyNumberFormat="1" applyFont="1" applyFill="1" applyAlignment="1" applyProtection="1">
      <alignment horizontal="right" vertical="top" wrapText="1"/>
      <protection locked="0"/>
    </xf>
    <xf numFmtId="4" fontId="7" fillId="2" borderId="16" xfId="2" applyNumberFormat="1" applyFont="1" applyFill="1" applyBorder="1" applyAlignment="1">
      <alignment horizontal="right" vertical="top"/>
    </xf>
    <xf numFmtId="49" fontId="33" fillId="2" borderId="17" xfId="2" applyNumberFormat="1" applyFont="1" applyFill="1" applyBorder="1" applyAlignment="1">
      <alignment horizontal="right" vertical="center" wrapText="1"/>
    </xf>
    <xf numFmtId="49" fontId="34" fillId="2" borderId="0" xfId="2" applyNumberFormat="1" applyFont="1" applyFill="1" applyAlignment="1">
      <alignment horizontal="center" vertical="center" wrapText="1"/>
    </xf>
    <xf numFmtId="3" fontId="35" fillId="2" borderId="0" xfId="2" applyNumberFormat="1" applyFont="1" applyFill="1" applyAlignment="1">
      <alignment horizontal="center" vertical="center" wrapText="1"/>
    </xf>
    <xf numFmtId="4" fontId="5" fillId="2" borderId="0" xfId="2" applyNumberFormat="1" applyFont="1" applyFill="1" applyAlignment="1">
      <alignment horizontal="right" vertical="center" wrapText="1"/>
    </xf>
    <xf numFmtId="4" fontId="33" fillId="2" borderId="17" xfId="2" applyNumberFormat="1" applyFont="1" applyFill="1" applyBorder="1" applyAlignment="1">
      <alignment horizontal="right" vertical="center"/>
    </xf>
    <xf numFmtId="49" fontId="33" fillId="2" borderId="12" xfId="2" applyNumberFormat="1" applyFont="1" applyFill="1" applyBorder="1" applyAlignment="1">
      <alignment horizontal="right" vertical="center" wrapText="1"/>
    </xf>
    <xf numFmtId="0" fontId="5" fillId="2" borderId="15" xfId="2" applyFont="1" applyFill="1" applyBorder="1" applyAlignment="1">
      <alignment horizontal="center" vertical="center"/>
    </xf>
    <xf numFmtId="3" fontId="33" fillId="2" borderId="0" xfId="2" applyNumberFormat="1" applyFont="1" applyFill="1" applyAlignment="1">
      <alignment horizontal="center" vertical="center" wrapText="1"/>
    </xf>
    <xf numFmtId="4" fontId="5" fillId="2" borderId="11" xfId="2" applyNumberFormat="1" applyFont="1" applyFill="1" applyBorder="1" applyAlignment="1">
      <alignment horizontal="right" vertical="center" wrapText="1"/>
    </xf>
    <xf numFmtId="4" fontId="33" fillId="2" borderId="24" xfId="2" applyNumberFormat="1" applyFont="1" applyFill="1" applyBorder="1" applyAlignment="1">
      <alignment horizontal="right" vertical="center"/>
    </xf>
    <xf numFmtId="3" fontId="8" fillId="2" borderId="14" xfId="2" applyNumberFormat="1" applyFont="1" applyFill="1" applyBorder="1" applyAlignment="1">
      <alignment horizontal="center" vertical="center"/>
    </xf>
    <xf numFmtId="164" fontId="8" fillId="14" borderId="13" xfId="0" applyNumberFormat="1" applyFont="1" applyFill="1" applyBorder="1" applyAlignment="1">
      <alignment horizontal="right" vertical="center" wrapText="1"/>
    </xf>
    <xf numFmtId="0" fontId="8" fillId="2" borderId="14" xfId="0" applyFont="1" applyFill="1" applyBorder="1" applyAlignment="1">
      <alignment horizontal="center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  <protection locked="0"/>
    </xf>
    <xf numFmtId="1" fontId="7" fillId="4" borderId="0" xfId="0" applyNumberFormat="1" applyFont="1" applyFill="1" applyAlignment="1">
      <alignment horizontal="center" vertical="center" wrapText="1"/>
    </xf>
    <xf numFmtId="0" fontId="0" fillId="4" borderId="0" xfId="0" applyFill="1" applyAlignment="1">
      <alignment vertical="center" wrapText="1"/>
    </xf>
    <xf numFmtId="0" fontId="10" fillId="4" borderId="0" xfId="0" applyFont="1" applyFill="1" applyAlignment="1">
      <alignment horizontal="justify" vertical="center"/>
    </xf>
    <xf numFmtId="49" fontId="18" fillId="9" borderId="13" xfId="2" applyNumberFormat="1" applyFont="1" applyFill="1" applyBorder="1" applyAlignment="1">
      <alignment horizontal="right" vertical="top" wrapText="1"/>
    </xf>
    <xf numFmtId="0" fontId="8" fillId="2" borderId="14" xfId="0" applyFont="1" applyFill="1" applyBorder="1" applyAlignment="1">
      <alignment horizontal="center" vertical="top" wrapText="1"/>
    </xf>
    <xf numFmtId="49" fontId="8" fillId="0" borderId="14" xfId="2" applyNumberFormat="1" applyFont="1" applyBorder="1" applyAlignment="1">
      <alignment horizontal="center" vertical="center" wrapText="1"/>
    </xf>
    <xf numFmtId="1" fontId="8" fillId="0" borderId="14" xfId="2" applyNumberFormat="1" applyFont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 wrapText="1"/>
    </xf>
    <xf numFmtId="3" fontId="8" fillId="4" borderId="14" xfId="2" applyNumberFormat="1" applyFont="1" applyFill="1" applyBorder="1" applyAlignment="1">
      <alignment horizontal="center" vertical="center"/>
    </xf>
    <xf numFmtId="49" fontId="18" fillId="0" borderId="0" xfId="2" applyNumberFormat="1" applyFont="1" applyAlignment="1">
      <alignment horizontal="left" vertical="top" wrapText="1"/>
    </xf>
    <xf numFmtId="4" fontId="8" fillId="3" borderId="7" xfId="0" applyNumberFormat="1" applyFont="1" applyFill="1" applyBorder="1" applyAlignment="1">
      <alignment horizontal="right" vertical="center" wrapText="1"/>
    </xf>
    <xf numFmtId="0" fontId="8" fillId="0" borderId="14" xfId="0" applyFont="1" applyBorder="1" applyAlignment="1">
      <alignment horizontal="center" vertical="top" wrapText="1"/>
    </xf>
    <xf numFmtId="3" fontId="8" fillId="0" borderId="14" xfId="0" applyNumberFormat="1" applyFont="1" applyBorder="1" applyAlignment="1">
      <alignment horizontal="center" vertical="top" wrapText="1"/>
    </xf>
    <xf numFmtId="4" fontId="8" fillId="0" borderId="11" xfId="0" applyNumberFormat="1" applyFont="1" applyBorder="1" applyAlignment="1" applyProtection="1">
      <alignment horizontal="right" vertical="top" wrapText="1"/>
      <protection locked="0"/>
    </xf>
    <xf numFmtId="4" fontId="8" fillId="0" borderId="7" xfId="0" applyNumberFormat="1" applyFont="1" applyBorder="1" applyAlignment="1">
      <alignment horizontal="right" vertical="top" wrapText="1"/>
    </xf>
    <xf numFmtId="0" fontId="8" fillId="3" borderId="14" xfId="0" applyFont="1" applyFill="1" applyBorder="1" applyAlignment="1">
      <alignment horizontal="center" vertical="top" wrapText="1"/>
    </xf>
    <xf numFmtId="3" fontId="8" fillId="3" borderId="14" xfId="2" applyNumberFormat="1" applyFont="1" applyFill="1" applyBorder="1" applyAlignment="1">
      <alignment horizontal="center" vertical="top"/>
    </xf>
    <xf numFmtId="4" fontId="8" fillId="4" borderId="11" xfId="0" applyNumberFormat="1" applyFont="1" applyFill="1" applyBorder="1" applyAlignment="1" applyProtection="1">
      <alignment horizontal="right" vertical="top" wrapText="1"/>
      <protection locked="0"/>
    </xf>
    <xf numFmtId="0" fontId="16" fillId="0" borderId="5" xfId="4" applyFont="1" applyBorder="1" applyAlignment="1">
      <alignment horizontal="left"/>
    </xf>
    <xf numFmtId="0" fontId="16" fillId="0" borderId="8" xfId="4" applyFont="1" applyBorder="1" applyAlignment="1">
      <alignment horizontal="left"/>
    </xf>
    <xf numFmtId="0" fontId="16" fillId="0" borderId="6" xfId="4" applyFont="1" applyBorder="1" applyAlignment="1">
      <alignment horizontal="left"/>
    </xf>
    <xf numFmtId="0" fontId="12" fillId="8" borderId="5" xfId="4" applyFont="1" applyFill="1" applyBorder="1" applyAlignment="1">
      <alignment horizontal="left"/>
    </xf>
    <xf numFmtId="0" fontId="12" fillId="8" borderId="8" xfId="4" applyFont="1" applyFill="1" applyBorder="1" applyAlignment="1">
      <alignment horizontal="left"/>
    </xf>
    <xf numFmtId="0" fontId="12" fillId="8" borderId="6" xfId="4" applyFont="1" applyFill="1" applyBorder="1" applyAlignment="1">
      <alignment horizontal="left"/>
    </xf>
    <xf numFmtId="0" fontId="24" fillId="0" borderId="5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5" xfId="4" applyFont="1" applyBorder="1" applyAlignment="1">
      <alignment horizontal="center" vertical="center" wrapText="1"/>
    </xf>
    <xf numFmtId="0" fontId="24" fillId="0" borderId="8" xfId="4" applyFont="1" applyBorder="1" applyAlignment="1">
      <alignment horizontal="center" vertical="center" wrapText="1"/>
    </xf>
    <xf numFmtId="0" fontId="24" fillId="0" borderId="6" xfId="4" applyFont="1" applyBorder="1" applyAlignment="1">
      <alignment horizontal="center" vertical="center" wrapText="1"/>
    </xf>
    <xf numFmtId="0" fontId="15" fillId="8" borderId="5" xfId="4" applyFont="1" applyFill="1" applyBorder="1" applyAlignment="1">
      <alignment horizontal="center"/>
    </xf>
    <xf numFmtId="0" fontId="15" fillId="8" borderId="8" xfId="4" applyFont="1" applyFill="1" applyBorder="1" applyAlignment="1">
      <alignment horizontal="center"/>
    </xf>
    <xf numFmtId="0" fontId="15" fillId="8" borderId="6" xfId="4" applyFont="1" applyFill="1" applyBorder="1" applyAlignment="1">
      <alignment horizontal="center"/>
    </xf>
    <xf numFmtId="0" fontId="17" fillId="0" borderId="0" xfId="4" applyFont="1" applyAlignment="1">
      <alignment horizontal="left"/>
    </xf>
    <xf numFmtId="0" fontId="17" fillId="0" borderId="7" xfId="4" applyFont="1" applyBorder="1" applyAlignment="1">
      <alignment horizontal="left"/>
    </xf>
    <xf numFmtId="0" fontId="36" fillId="0" borderId="0" xfId="4" applyFont="1" applyAlignment="1">
      <alignment horizontal="left"/>
    </xf>
    <xf numFmtId="0" fontId="36" fillId="0" borderId="7" xfId="4" applyFont="1" applyBorder="1" applyAlignment="1">
      <alignment horizontal="left"/>
    </xf>
    <xf numFmtId="49" fontId="28" fillId="7" borderId="22" xfId="2" applyNumberFormat="1" applyFont="1" applyFill="1" applyBorder="1" applyAlignment="1">
      <alignment vertical="center" wrapText="1"/>
    </xf>
    <xf numFmtId="49" fontId="28" fillId="7" borderId="23" xfId="2" applyNumberFormat="1" applyFont="1" applyFill="1" applyBorder="1" applyAlignment="1">
      <alignment vertical="center"/>
    </xf>
    <xf numFmtId="49" fontId="28" fillId="7" borderId="6" xfId="2" applyNumberFormat="1" applyFont="1" applyFill="1" applyBorder="1" applyAlignment="1">
      <alignment vertical="center"/>
    </xf>
    <xf numFmtId="0" fontId="26" fillId="6" borderId="13" xfId="0" applyFont="1" applyFill="1" applyBorder="1" applyAlignment="1">
      <alignment horizontal="center" vertical="center" wrapText="1"/>
    </xf>
    <xf numFmtId="0" fontId="26" fillId="6" borderId="0" xfId="0" applyFont="1" applyFill="1" applyAlignment="1">
      <alignment horizontal="center" vertical="center" wrapText="1"/>
    </xf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Normal 3 4" xfId="3" xr:uid="{00000000-0005-0000-0000-000003000000}"/>
    <cellStyle name="Normal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38101</xdr:colOff>
      <xdr:row>25</xdr:row>
      <xdr:rowOff>57978</xdr:rowOff>
    </xdr:from>
    <xdr:to>
      <xdr:col>5</xdr:col>
      <xdr:colOff>228601</xdr:colOff>
      <xdr:row>28</xdr:row>
      <xdr:rowOff>103698</xdr:rowOff>
    </xdr:to>
    <xdr:pic>
      <xdr:nvPicPr>
        <xdr:cNvPr id="2" name="Image 2" descr="rId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101" y="8845826"/>
          <a:ext cx="952500" cy="6688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178903</xdr:colOff>
      <xdr:row>25</xdr:row>
      <xdr:rowOff>32714</xdr:rowOff>
    </xdr:from>
    <xdr:to>
      <xdr:col>1</xdr:col>
      <xdr:colOff>148423</xdr:colOff>
      <xdr:row>28</xdr:row>
      <xdr:rowOff>135584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56A961AB-3E7A-16DD-A4A3-7F610C9042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903" y="8281364"/>
          <a:ext cx="731520" cy="7315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14654</xdr:colOff>
      <xdr:row>66</xdr:row>
      <xdr:rowOff>21981</xdr:rowOff>
    </xdr:from>
    <xdr:to>
      <xdr:col>2</xdr:col>
      <xdr:colOff>77816</xdr:colOff>
      <xdr:row>69</xdr:row>
      <xdr:rowOff>7327</xdr:rowOff>
    </xdr:to>
    <xdr:sp macro="" textlink="">
      <xdr:nvSpPr>
        <xdr:cNvPr id="3" name="Accolade fermante 2">
          <a:extLst>
            <a:ext uri="{FF2B5EF4-FFF2-40B4-BE49-F238E27FC236}">
              <a16:creationId xmlns:a16="http://schemas.microsoft.com/office/drawing/2014/main" id="{6DC2FA95-F26A-44F2-8939-AB3DCEC90708}"/>
            </a:ext>
          </a:extLst>
        </xdr:cNvPr>
        <xdr:cNvSpPr/>
      </xdr:nvSpPr>
      <xdr:spPr bwMode="auto">
        <a:xfrm>
          <a:off x="4415204" y="11880606"/>
          <a:ext cx="63162" cy="471121"/>
        </a:xfrm>
        <a:prstGeom prst="rightBrace">
          <a:avLst>
            <a:gd name="adj1" fmla="val 33173"/>
            <a:gd name="adj2" fmla="val 50000"/>
          </a:avLst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300404</xdr:colOff>
      <xdr:row>151</xdr:row>
      <xdr:rowOff>21981</xdr:rowOff>
    </xdr:from>
    <xdr:to>
      <xdr:col>5</xdr:col>
      <xdr:colOff>365548</xdr:colOff>
      <xdr:row>196</xdr:row>
      <xdr:rowOff>99414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A56E0358-4FC3-3E32-FEBF-E072BD5216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0404" y="27336750"/>
          <a:ext cx="5882721" cy="83202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30"/>
  <sheetViews>
    <sheetView view="pageBreakPreview" topLeftCell="A3" zoomScale="115" zoomScaleNormal="100" zoomScaleSheetLayoutView="115" zoomScalePageLayoutView="130" workbookViewId="0">
      <selection activeCell="B16" sqref="B16"/>
    </sheetView>
  </sheetViews>
  <sheetFormatPr baseColWidth="10" defaultColWidth="11.42578125" defaultRowHeight="12.75"/>
  <cols>
    <col min="1" max="7" width="11.42578125" style="3"/>
    <col min="8" max="8" width="11.42578125" style="3" customWidth="1"/>
    <col min="9" max="256" width="11.42578125" style="3"/>
    <col min="257" max="16384" width="11.42578125" style="4"/>
  </cols>
  <sheetData>
    <row r="1" spans="1:9" ht="21" customHeight="1">
      <c r="A1" s="224" t="s">
        <v>24</v>
      </c>
      <c r="B1" s="225"/>
      <c r="C1" s="225"/>
      <c r="D1" s="225"/>
      <c r="E1" s="225"/>
      <c r="F1" s="225"/>
      <c r="G1" s="225"/>
      <c r="H1" s="226"/>
    </row>
    <row r="2" spans="1:9" ht="93.75" customHeight="1">
      <c r="A2" s="227" t="s">
        <v>109</v>
      </c>
      <c r="B2" s="228"/>
      <c r="C2" s="228"/>
      <c r="D2" s="228"/>
      <c r="E2" s="228"/>
      <c r="F2" s="228"/>
      <c r="G2" s="228"/>
      <c r="H2" s="229"/>
    </row>
    <row r="3" spans="1:9" ht="14.25" customHeight="1"/>
    <row r="4" spans="1:9" ht="22.5" customHeight="1">
      <c r="A4" s="224" t="s">
        <v>25</v>
      </c>
      <c r="B4" s="225"/>
      <c r="C4" s="225"/>
      <c r="D4" s="225"/>
      <c r="E4" s="225"/>
      <c r="F4" s="225"/>
      <c r="G4" s="225"/>
      <c r="H4" s="226"/>
    </row>
    <row r="5" spans="1:9" ht="88.5" customHeight="1">
      <c r="A5" s="227" t="s">
        <v>108</v>
      </c>
      <c r="B5" s="228"/>
      <c r="C5" s="228"/>
      <c r="D5" s="228"/>
      <c r="E5" s="228"/>
      <c r="F5" s="228"/>
      <c r="G5" s="228"/>
      <c r="H5" s="229"/>
      <c r="I5" s="4"/>
    </row>
    <row r="6" spans="1:9" ht="14.25" customHeight="1"/>
    <row r="7" spans="1:9" ht="21" customHeight="1">
      <c r="A7" s="224" t="s">
        <v>26</v>
      </c>
      <c r="B7" s="225"/>
      <c r="C7" s="225"/>
      <c r="D7" s="225"/>
      <c r="E7" s="225"/>
      <c r="F7" s="225"/>
      <c r="G7" s="225"/>
      <c r="H7" s="226"/>
    </row>
    <row r="8" spans="1:9" ht="63" customHeight="1">
      <c r="A8" s="227" t="s">
        <v>107</v>
      </c>
      <c r="B8" s="228"/>
      <c r="C8" s="228"/>
      <c r="D8" s="228"/>
      <c r="E8" s="228"/>
      <c r="F8" s="228"/>
      <c r="G8" s="228"/>
      <c r="H8" s="229"/>
    </row>
    <row r="9" spans="1:9" ht="14.25" customHeight="1"/>
    <row r="10" spans="1:9" ht="21" customHeight="1">
      <c r="A10" s="224" t="s">
        <v>27</v>
      </c>
      <c r="B10" s="225"/>
      <c r="C10" s="225"/>
      <c r="D10" s="225"/>
      <c r="E10" s="225"/>
      <c r="F10" s="225"/>
      <c r="G10" s="225"/>
      <c r="H10" s="226"/>
    </row>
    <row r="11" spans="1:9" ht="75.75" customHeight="1">
      <c r="A11" s="230" t="s">
        <v>21</v>
      </c>
      <c r="B11" s="231"/>
      <c r="C11" s="231"/>
      <c r="D11" s="231"/>
      <c r="E11" s="231"/>
      <c r="F11" s="231"/>
      <c r="G11" s="231"/>
      <c r="H11" s="232"/>
    </row>
    <row r="12" spans="1:9" ht="13.5" customHeight="1"/>
    <row r="13" spans="1:9">
      <c r="A13" s="5" t="s">
        <v>6</v>
      </c>
      <c r="B13" s="5" t="s">
        <v>7</v>
      </c>
      <c r="C13" s="5" t="s">
        <v>8</v>
      </c>
      <c r="D13" s="5" t="s">
        <v>12</v>
      </c>
      <c r="E13" s="58" t="s">
        <v>9</v>
      </c>
      <c r="F13" s="5" t="s">
        <v>10</v>
      </c>
      <c r="G13" s="5" t="s">
        <v>13</v>
      </c>
      <c r="H13" s="5" t="s">
        <v>5</v>
      </c>
    </row>
    <row r="14" spans="1:9" ht="14.25" customHeight="1"/>
    <row r="15" spans="1:9" ht="14.1" customHeight="1">
      <c r="A15" s="19" t="s">
        <v>14</v>
      </c>
      <c r="B15" s="19" t="s">
        <v>15</v>
      </c>
      <c r="C15" s="19" t="s">
        <v>16</v>
      </c>
      <c r="D15" s="19" t="s">
        <v>17</v>
      </c>
      <c r="E15" s="233" t="s">
        <v>18</v>
      </c>
      <c r="F15" s="234"/>
      <c r="G15" s="234"/>
      <c r="H15" s="235"/>
    </row>
    <row r="16" spans="1:9" ht="14.1" customHeight="1">
      <c r="A16" s="6" t="s">
        <v>30</v>
      </c>
      <c r="B16" s="7">
        <v>45105</v>
      </c>
      <c r="C16" s="6" t="s">
        <v>56</v>
      </c>
      <c r="D16" s="6" t="s">
        <v>41</v>
      </c>
      <c r="E16" s="221"/>
      <c r="F16" s="222"/>
      <c r="G16" s="222"/>
      <c r="H16" s="223"/>
    </row>
    <row r="17" spans="1:8" ht="14.1" customHeight="1">
      <c r="A17" s="6"/>
      <c r="B17" s="6"/>
      <c r="C17" s="6"/>
      <c r="D17" s="6"/>
      <c r="E17" s="221"/>
      <c r="F17" s="222"/>
      <c r="G17" s="222"/>
      <c r="H17" s="223"/>
    </row>
    <row r="18" spans="1:8" ht="14.1" customHeight="1">
      <c r="A18" s="6"/>
      <c r="B18" s="6"/>
      <c r="C18" s="6"/>
      <c r="D18" s="6"/>
      <c r="E18" s="221"/>
      <c r="F18" s="222"/>
      <c r="G18" s="222"/>
      <c r="H18" s="223"/>
    </row>
    <row r="19" spans="1:8" ht="14.1" customHeight="1">
      <c r="A19" s="6"/>
      <c r="B19" s="6"/>
      <c r="C19" s="6"/>
      <c r="D19" s="6"/>
      <c r="E19" s="221"/>
      <c r="F19" s="222"/>
      <c r="G19" s="222"/>
      <c r="H19" s="223"/>
    </row>
    <row r="20" spans="1:8" ht="14.1" customHeight="1">
      <c r="A20" s="6"/>
      <c r="B20" s="6"/>
      <c r="C20" s="6"/>
      <c r="D20" s="6"/>
      <c r="E20" s="221"/>
      <c r="F20" s="222"/>
      <c r="G20" s="222"/>
      <c r="H20" s="223"/>
    </row>
    <row r="21" spans="1:8" ht="14.1" customHeight="1">
      <c r="A21" s="6"/>
      <c r="B21" s="6"/>
      <c r="C21" s="6"/>
      <c r="D21" s="6"/>
      <c r="E21" s="221"/>
      <c r="F21" s="222"/>
      <c r="G21" s="222"/>
      <c r="H21" s="223"/>
    </row>
    <row r="22" spans="1:8" ht="14.1" customHeight="1">
      <c r="A22" s="6"/>
      <c r="B22" s="6"/>
      <c r="C22" s="6"/>
      <c r="D22" s="6"/>
      <c r="E22" s="221"/>
      <c r="F22" s="222"/>
      <c r="G22" s="222"/>
      <c r="H22" s="223"/>
    </row>
    <row r="23" spans="1:8" ht="14.25" customHeight="1"/>
    <row r="24" spans="1:8" ht="21" customHeight="1">
      <c r="A24" s="224" t="s">
        <v>28</v>
      </c>
      <c r="B24" s="225"/>
      <c r="C24" s="225"/>
      <c r="D24" s="226"/>
      <c r="E24" s="224" t="s">
        <v>29</v>
      </c>
      <c r="F24" s="225"/>
      <c r="G24" s="225"/>
      <c r="H24" s="226"/>
    </row>
    <row r="25" spans="1:8" ht="16.5" customHeight="1">
      <c r="A25" s="14"/>
      <c r="B25" s="15"/>
      <c r="C25" s="15"/>
      <c r="D25" s="15"/>
      <c r="E25" s="9"/>
      <c r="H25" s="10"/>
    </row>
    <row r="26" spans="1:8" ht="16.5" customHeight="1">
      <c r="A26" s="14"/>
      <c r="B26" s="238" t="s">
        <v>113</v>
      </c>
      <c r="C26" s="238"/>
      <c r="D26" s="239"/>
      <c r="E26" s="8"/>
      <c r="F26" s="238" t="s">
        <v>114</v>
      </c>
      <c r="G26" s="238"/>
      <c r="H26" s="239"/>
    </row>
    <row r="27" spans="1:8" ht="16.5" customHeight="1">
      <c r="A27" s="14"/>
      <c r="B27" s="236" t="s">
        <v>110</v>
      </c>
      <c r="C27" s="236"/>
      <c r="D27" s="237"/>
      <c r="E27" s="8"/>
      <c r="F27" s="236" t="s">
        <v>19</v>
      </c>
      <c r="G27" s="236"/>
      <c r="H27" s="237"/>
    </row>
    <row r="28" spans="1:8" ht="16.5" customHeight="1">
      <c r="A28" s="14"/>
      <c r="B28" s="236" t="s">
        <v>111</v>
      </c>
      <c r="C28" s="236"/>
      <c r="D28" s="237"/>
      <c r="E28" s="8"/>
      <c r="F28" s="236" t="s">
        <v>37</v>
      </c>
      <c r="G28" s="236"/>
      <c r="H28" s="237"/>
    </row>
    <row r="29" spans="1:8" ht="16.5" customHeight="1">
      <c r="A29" s="14"/>
      <c r="B29" s="236" t="s">
        <v>112</v>
      </c>
      <c r="C29" s="236"/>
      <c r="D29" s="237"/>
      <c r="E29" s="8"/>
      <c r="F29" s="236" t="s">
        <v>36</v>
      </c>
      <c r="G29" s="236"/>
      <c r="H29" s="237"/>
    </row>
    <row r="30" spans="1:8" ht="16.5" customHeight="1">
      <c r="A30" s="16"/>
      <c r="B30" s="17"/>
      <c r="C30" s="17"/>
      <c r="D30" s="17"/>
      <c r="E30" s="11"/>
      <c r="F30" s="12"/>
      <c r="G30" s="12"/>
      <c r="H30" s="13"/>
    </row>
  </sheetData>
  <mergeCells count="26">
    <mergeCell ref="B28:D28"/>
    <mergeCell ref="B29:D29"/>
    <mergeCell ref="F28:H28"/>
    <mergeCell ref="F29:H29"/>
    <mergeCell ref="E22:H22"/>
    <mergeCell ref="A24:D24"/>
    <mergeCell ref="E24:H24"/>
    <mergeCell ref="F26:H26"/>
    <mergeCell ref="F27:H27"/>
    <mergeCell ref="B26:D26"/>
    <mergeCell ref="B27:D27"/>
    <mergeCell ref="E21:H21"/>
    <mergeCell ref="A1:H1"/>
    <mergeCell ref="A2:H2"/>
    <mergeCell ref="A4:H4"/>
    <mergeCell ref="A5:H5"/>
    <mergeCell ref="A7:H7"/>
    <mergeCell ref="A8:H8"/>
    <mergeCell ref="A10:H10"/>
    <mergeCell ref="A11:H11"/>
    <mergeCell ref="E15:H15"/>
    <mergeCell ref="E16:H16"/>
    <mergeCell ref="E17:H17"/>
    <mergeCell ref="E20:H20"/>
    <mergeCell ref="E19:H19"/>
    <mergeCell ref="E18:H18"/>
  </mergeCells>
  <printOptions horizontalCentered="1" verticalCentered="1"/>
  <pageMargins left="0.43263888888888902" right="0.43263888888888902" top="0.31388888888888899" bottom="0.31388888888888899" header="0.31388888888888899" footer="0.31388888888888899"/>
  <pageSetup paperSize="9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198"/>
  <sheetViews>
    <sheetView showZeros="0" tabSelected="1" showOutlineSymbols="0" view="pageBreakPreview" zoomScale="130" zoomScaleNormal="145" zoomScaleSheetLayoutView="130" workbookViewId="0">
      <selection activeCell="I13" sqref="I13"/>
    </sheetView>
  </sheetViews>
  <sheetFormatPr baseColWidth="10" defaultColWidth="11.5703125" defaultRowHeight="15"/>
  <cols>
    <col min="1" max="1" width="8.140625" style="34" customWidth="1"/>
    <col min="2" max="2" width="57.85546875" style="33" customWidth="1"/>
    <col min="3" max="3" width="5.85546875" style="41" customWidth="1"/>
    <col min="4" max="4" width="5.85546875" style="42" customWidth="1"/>
    <col min="5" max="5" width="9.5703125" style="47" customWidth="1"/>
    <col min="6" max="6" width="11.7109375" style="46" customWidth="1"/>
    <col min="7" max="8" width="11.5703125" style="1"/>
    <col min="9" max="16384" width="11.5703125" style="2"/>
  </cols>
  <sheetData>
    <row r="1" spans="1:256" s="23" customFormat="1" ht="18.75" customHeight="1">
      <c r="A1" s="240" t="s">
        <v>107</v>
      </c>
      <c r="B1" s="241"/>
      <c r="C1" s="241"/>
      <c r="D1" s="241"/>
      <c r="E1" s="241"/>
      <c r="F1" s="242"/>
    </row>
    <row r="2" spans="1:256" ht="29.25" customHeight="1" thickBot="1">
      <c r="A2" s="106"/>
      <c r="B2" s="107" t="s">
        <v>0</v>
      </c>
      <c r="C2" s="108" t="s">
        <v>1</v>
      </c>
      <c r="D2" s="109" t="s">
        <v>11</v>
      </c>
      <c r="E2" s="110" t="s">
        <v>2</v>
      </c>
      <c r="F2" s="111" t="s">
        <v>3</v>
      </c>
    </row>
    <row r="3" spans="1:256" s="30" customFormat="1" ht="14.25" thickTop="1" thickBot="1">
      <c r="A3" s="65"/>
      <c r="B3" s="173"/>
      <c r="C3" s="66"/>
      <c r="D3" s="67"/>
      <c r="E3" s="68"/>
      <c r="F3" s="69"/>
    </row>
    <row r="4" spans="1:256" s="24" customFormat="1" ht="13.5" customHeight="1">
      <c r="A4" s="95" t="s">
        <v>116</v>
      </c>
      <c r="B4" s="96" t="s">
        <v>115</v>
      </c>
      <c r="C4" s="97"/>
      <c r="D4" s="98"/>
      <c r="E4" s="99"/>
      <c r="F4" s="100"/>
    </row>
    <row r="5" spans="1:256" ht="13.5" customHeight="1" thickBot="1">
      <c r="A5" s="101" t="s">
        <v>38</v>
      </c>
      <c r="B5" s="18" t="s">
        <v>117</v>
      </c>
      <c r="C5" s="26" t="s">
        <v>23</v>
      </c>
      <c r="D5" s="25">
        <v>1</v>
      </c>
      <c r="E5" s="62">
        <v>2000</v>
      </c>
      <c r="F5" s="63">
        <f>D5*E5</f>
        <v>2000</v>
      </c>
    </row>
    <row r="6" spans="1:256" s="24" customFormat="1" ht="12.75" customHeight="1" thickTop="1">
      <c r="A6" s="102"/>
      <c r="B6" s="174" t="str">
        <f>"TOTAL "&amp;A4&amp;" - HT"</f>
        <v>TOTAL 1.15  - HT</v>
      </c>
      <c r="C6" s="103"/>
      <c r="D6" s="98"/>
      <c r="E6" s="104"/>
      <c r="F6" s="105">
        <f>SUM(F5)</f>
        <v>2000</v>
      </c>
    </row>
    <row r="7" spans="1:256" s="30" customFormat="1" ht="12.75">
      <c r="A7" s="65"/>
      <c r="B7" s="173"/>
      <c r="C7" s="66"/>
      <c r="D7" s="67"/>
      <c r="E7" s="68"/>
      <c r="F7" s="69"/>
    </row>
    <row r="8" spans="1:256" s="30" customFormat="1" ht="12.75">
      <c r="A8" s="71" t="s">
        <v>118</v>
      </c>
      <c r="B8" s="61" t="s">
        <v>57</v>
      </c>
      <c r="C8" s="78"/>
      <c r="D8" s="79"/>
      <c r="E8" s="80"/>
      <c r="F8" s="72">
        <f>D8*E8</f>
        <v>0</v>
      </c>
    </row>
    <row r="9" spans="1:256" s="24" customFormat="1" ht="13.5" customHeight="1">
      <c r="A9" s="71" t="s">
        <v>119</v>
      </c>
      <c r="B9" s="81" t="s">
        <v>35</v>
      </c>
      <c r="C9" s="214"/>
      <c r="D9" s="215"/>
      <c r="E9" s="216"/>
      <c r="F9" s="217">
        <f>D9*E9</f>
        <v>0</v>
      </c>
    </row>
    <row r="10" spans="1:256" s="24" customFormat="1" ht="13.5" customHeight="1">
      <c r="A10" s="48" t="s">
        <v>38</v>
      </c>
      <c r="B10" s="59" t="s">
        <v>44</v>
      </c>
      <c r="C10" s="218" t="s">
        <v>23</v>
      </c>
      <c r="D10" s="219">
        <v>1</v>
      </c>
      <c r="E10" s="220"/>
      <c r="F10" s="217">
        <f t="shared" ref="F10:F36" si="0">D10*E10</f>
        <v>0</v>
      </c>
      <c r="G10" s="243"/>
      <c r="H10" s="244"/>
    </row>
    <row r="11" spans="1:256" s="24" customFormat="1" ht="12" customHeight="1">
      <c r="A11" s="48"/>
      <c r="B11" s="175"/>
      <c r="C11" s="218"/>
      <c r="D11" s="219"/>
      <c r="E11" s="220"/>
      <c r="F11" s="217">
        <f t="shared" si="0"/>
        <v>0</v>
      </c>
      <c r="G11" s="243"/>
      <c r="H11" s="244"/>
    </row>
    <row r="12" spans="1:256" s="29" customFormat="1" ht="12.75" customHeight="1">
      <c r="A12" s="71" t="s">
        <v>120</v>
      </c>
      <c r="B12" s="112" t="s">
        <v>70</v>
      </c>
      <c r="C12" s="26"/>
      <c r="D12" s="25"/>
      <c r="E12" s="220"/>
      <c r="F12" s="217">
        <f t="shared" si="0"/>
        <v>0</v>
      </c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28"/>
      <c r="DH12" s="28"/>
      <c r="DI12" s="28"/>
      <c r="DJ12" s="28"/>
      <c r="DK12" s="28"/>
      <c r="DL12" s="28"/>
      <c r="DM12" s="28"/>
      <c r="DN12" s="28"/>
      <c r="DO12" s="28"/>
      <c r="DP12" s="28"/>
      <c r="DQ12" s="28"/>
      <c r="DR12" s="28"/>
      <c r="DS12" s="28"/>
      <c r="DT12" s="28"/>
      <c r="DU12" s="28"/>
      <c r="DV12" s="28"/>
      <c r="DW12" s="28"/>
      <c r="DX12" s="28"/>
      <c r="DY12" s="28"/>
      <c r="DZ12" s="28"/>
      <c r="EA12" s="28"/>
      <c r="EB12" s="28"/>
      <c r="EC12" s="28"/>
      <c r="ED12" s="28"/>
      <c r="EE12" s="28"/>
      <c r="EF12" s="28"/>
      <c r="EG12" s="28"/>
      <c r="EH12" s="28"/>
      <c r="EI12" s="28"/>
      <c r="EJ12" s="28"/>
      <c r="EK12" s="28"/>
      <c r="EL12" s="28"/>
      <c r="EM12" s="28"/>
      <c r="EN12" s="28"/>
      <c r="EO12" s="28"/>
      <c r="EP12" s="28"/>
      <c r="EQ12" s="28"/>
      <c r="ER12" s="28"/>
      <c r="ES12" s="28"/>
      <c r="ET12" s="28"/>
      <c r="EU12" s="28"/>
      <c r="EV12" s="28"/>
      <c r="EW12" s="28"/>
      <c r="EX12" s="28"/>
      <c r="EY12" s="28"/>
      <c r="EZ12" s="28"/>
      <c r="FA12" s="28"/>
      <c r="FB12" s="28"/>
      <c r="FC12" s="28"/>
      <c r="FD12" s="28"/>
      <c r="FE12" s="28"/>
      <c r="FF12" s="28"/>
      <c r="FG12" s="28"/>
      <c r="FH12" s="28"/>
      <c r="FI12" s="28"/>
      <c r="FJ12" s="28"/>
      <c r="FK12" s="28"/>
      <c r="FL12" s="28"/>
      <c r="FM12" s="28"/>
      <c r="FN12" s="28"/>
      <c r="FO12" s="28"/>
      <c r="FP12" s="28"/>
      <c r="FQ12" s="28"/>
      <c r="FR12" s="28"/>
      <c r="FS12" s="28"/>
      <c r="FT12" s="28"/>
      <c r="FU12" s="28"/>
      <c r="FV12" s="28"/>
      <c r="FW12" s="28"/>
      <c r="FX12" s="28"/>
      <c r="FY12" s="28"/>
      <c r="FZ12" s="28"/>
      <c r="GA12" s="28"/>
      <c r="GB12" s="28"/>
      <c r="GC12" s="28"/>
      <c r="GD12" s="28"/>
      <c r="GE12" s="28"/>
      <c r="GF12" s="28"/>
      <c r="GG12" s="28"/>
      <c r="GH12" s="28"/>
      <c r="GI12" s="28"/>
      <c r="GJ12" s="28"/>
      <c r="GK12" s="28"/>
      <c r="GL12" s="28"/>
      <c r="GM12" s="28"/>
      <c r="GN12" s="28"/>
      <c r="GO12" s="28"/>
      <c r="GP12" s="28"/>
      <c r="GQ12" s="28"/>
      <c r="GR12" s="28"/>
      <c r="GS12" s="28"/>
      <c r="GT12" s="28"/>
      <c r="GU12" s="28"/>
      <c r="GV12" s="28"/>
      <c r="GW12" s="28"/>
      <c r="GX12" s="28"/>
      <c r="GY12" s="28"/>
      <c r="GZ12" s="28"/>
      <c r="HA12" s="28"/>
      <c r="HB12" s="28"/>
      <c r="HC12" s="28"/>
      <c r="HD12" s="28"/>
      <c r="HE12" s="28"/>
      <c r="HF12" s="28"/>
      <c r="HG12" s="28"/>
      <c r="HH12" s="28"/>
      <c r="HI12" s="28"/>
      <c r="HJ12" s="28"/>
      <c r="HK12" s="28"/>
      <c r="HL12" s="28"/>
      <c r="HM12" s="28"/>
      <c r="HN12" s="28"/>
      <c r="HO12" s="28"/>
      <c r="HP12" s="28"/>
      <c r="HQ12" s="28"/>
      <c r="HR12" s="28"/>
      <c r="HS12" s="28"/>
      <c r="HT12" s="28"/>
      <c r="HU12" s="28"/>
      <c r="HV12" s="28"/>
      <c r="HW12" s="28"/>
      <c r="HX12" s="28"/>
      <c r="HY12" s="28"/>
      <c r="HZ12" s="28"/>
      <c r="IA12" s="28"/>
      <c r="IB12" s="28"/>
      <c r="IC12" s="28"/>
      <c r="ID12" s="28"/>
      <c r="IE12" s="28"/>
      <c r="IF12" s="28"/>
      <c r="IG12" s="28"/>
      <c r="IH12" s="28"/>
      <c r="II12" s="28"/>
      <c r="IJ12" s="28"/>
      <c r="IK12" s="28"/>
      <c r="IL12" s="28"/>
      <c r="IM12" s="28"/>
      <c r="IN12" s="28"/>
      <c r="IO12" s="28"/>
      <c r="IP12" s="28"/>
      <c r="IQ12" s="28"/>
      <c r="IR12" s="28"/>
      <c r="IS12" s="28"/>
      <c r="IT12" s="28"/>
      <c r="IU12" s="28"/>
      <c r="IV12" s="28"/>
    </row>
    <row r="13" spans="1:256" s="24" customFormat="1" ht="27" customHeight="1">
      <c r="A13" s="114" t="s">
        <v>38</v>
      </c>
      <c r="B13" s="113" t="s">
        <v>121</v>
      </c>
      <c r="C13" s="26" t="s">
        <v>22</v>
      </c>
      <c r="D13" s="25">
        <v>2</v>
      </c>
      <c r="E13" s="220"/>
      <c r="F13" s="217">
        <f t="shared" si="0"/>
        <v>0</v>
      </c>
      <c r="G13" s="27"/>
      <c r="H13" s="27"/>
      <c r="K13" s="20"/>
    </row>
    <row r="14" spans="1:256" s="24" customFormat="1" ht="12.75" customHeight="1">
      <c r="A14" s="114"/>
      <c r="B14" s="113"/>
      <c r="C14" s="26"/>
      <c r="D14" s="25"/>
      <c r="E14" s="220"/>
      <c r="F14" s="217">
        <f t="shared" si="0"/>
        <v>0</v>
      </c>
      <c r="G14" s="27"/>
      <c r="H14" s="27"/>
      <c r="K14" s="20"/>
    </row>
    <row r="15" spans="1:256" s="24" customFormat="1" ht="12.75" customHeight="1">
      <c r="A15" s="71" t="s">
        <v>122</v>
      </c>
      <c r="B15" s="112" t="s">
        <v>72</v>
      </c>
      <c r="C15" s="26"/>
      <c r="D15" s="25"/>
      <c r="E15" s="220"/>
      <c r="F15" s="217">
        <f t="shared" si="0"/>
        <v>0</v>
      </c>
      <c r="G15" s="27"/>
      <c r="H15" s="27"/>
      <c r="K15" s="20"/>
    </row>
    <row r="16" spans="1:256" s="204" customFormat="1" ht="24" customHeight="1">
      <c r="A16" s="200" t="s">
        <v>38</v>
      </c>
      <c r="B16" s="113" t="s">
        <v>90</v>
      </c>
      <c r="C16" s="207" t="s">
        <v>22</v>
      </c>
      <c r="D16" s="25">
        <v>7</v>
      </c>
      <c r="E16" s="220"/>
      <c r="F16" s="217">
        <f t="shared" si="0"/>
        <v>0</v>
      </c>
      <c r="G16" s="203"/>
      <c r="H16" s="203"/>
      <c r="K16" s="205"/>
    </row>
    <row r="17" spans="1:11" s="204" customFormat="1" ht="24" customHeight="1">
      <c r="A17" s="200" t="s">
        <v>38</v>
      </c>
      <c r="B17" s="113" t="s">
        <v>73</v>
      </c>
      <c r="C17" s="207" t="s">
        <v>22</v>
      </c>
      <c r="D17" s="25">
        <v>2</v>
      </c>
      <c r="E17" s="220"/>
      <c r="F17" s="217">
        <f t="shared" si="0"/>
        <v>0</v>
      </c>
      <c r="G17" s="203"/>
      <c r="H17" s="203"/>
      <c r="K17" s="205"/>
    </row>
    <row r="18" spans="1:11" s="24" customFormat="1" ht="12.75" customHeight="1">
      <c r="A18" s="114" t="s">
        <v>38</v>
      </c>
      <c r="B18" s="115" t="s">
        <v>123</v>
      </c>
      <c r="C18" s="207" t="s">
        <v>22</v>
      </c>
      <c r="D18" s="25">
        <v>4</v>
      </c>
      <c r="E18" s="220"/>
      <c r="F18" s="217">
        <f t="shared" si="0"/>
        <v>0</v>
      </c>
      <c r="G18" s="27"/>
      <c r="H18" s="27"/>
      <c r="K18" s="20"/>
    </row>
    <row r="19" spans="1:11" s="24" customFormat="1" ht="12.75" customHeight="1">
      <c r="A19" s="114" t="s">
        <v>38</v>
      </c>
      <c r="B19" s="115" t="s">
        <v>124</v>
      </c>
      <c r="C19" s="207" t="s">
        <v>22</v>
      </c>
      <c r="D19" s="25">
        <v>4</v>
      </c>
      <c r="E19" s="220"/>
      <c r="F19" s="217">
        <f t="shared" si="0"/>
        <v>0</v>
      </c>
      <c r="G19" s="27"/>
      <c r="H19" s="27"/>
      <c r="K19" s="20"/>
    </row>
    <row r="20" spans="1:11" s="24" customFormat="1" ht="12.75" customHeight="1">
      <c r="A20" s="114"/>
      <c r="B20" s="115"/>
      <c r="C20" s="26"/>
      <c r="D20" s="25"/>
      <c r="E20" s="220"/>
      <c r="F20" s="217">
        <f t="shared" si="0"/>
        <v>0</v>
      </c>
      <c r="G20" s="27"/>
      <c r="H20" s="27"/>
      <c r="K20" s="20"/>
    </row>
    <row r="21" spans="1:11" s="24" customFormat="1" ht="12.75" customHeight="1">
      <c r="A21" s="71" t="s">
        <v>128</v>
      </c>
      <c r="B21" s="212" t="s">
        <v>91</v>
      </c>
      <c r="C21" s="26"/>
      <c r="D21" s="25"/>
      <c r="E21" s="220"/>
      <c r="F21" s="217">
        <f t="shared" si="0"/>
        <v>0</v>
      </c>
      <c r="G21" s="27"/>
      <c r="H21" s="27"/>
      <c r="K21" s="20"/>
    </row>
    <row r="22" spans="1:11" s="24" customFormat="1" ht="12.75" customHeight="1">
      <c r="A22" s="114" t="s">
        <v>38</v>
      </c>
      <c r="B22" s="115" t="s">
        <v>92</v>
      </c>
      <c r="C22" s="207" t="s">
        <v>22</v>
      </c>
      <c r="D22" s="25">
        <v>12</v>
      </c>
      <c r="E22" s="220"/>
      <c r="F22" s="217">
        <f t="shared" si="0"/>
        <v>0</v>
      </c>
      <c r="G22" s="27"/>
      <c r="H22" s="27"/>
      <c r="K22" s="20"/>
    </row>
    <row r="23" spans="1:11" s="24" customFormat="1" ht="12.75" customHeight="1">
      <c r="A23" s="114"/>
      <c r="B23" s="115"/>
      <c r="C23" s="26"/>
      <c r="D23" s="25"/>
      <c r="E23" s="220"/>
      <c r="F23" s="217">
        <f t="shared" si="0"/>
        <v>0</v>
      </c>
      <c r="G23" s="27"/>
      <c r="H23" s="27"/>
      <c r="K23" s="20"/>
    </row>
    <row r="24" spans="1:11" s="24" customFormat="1" ht="12.75" customHeight="1">
      <c r="A24" s="71" t="s">
        <v>127</v>
      </c>
      <c r="B24" s="212" t="s">
        <v>75</v>
      </c>
      <c r="C24" s="26"/>
      <c r="D24" s="25"/>
      <c r="E24" s="220"/>
      <c r="F24" s="217">
        <f t="shared" si="0"/>
        <v>0</v>
      </c>
      <c r="G24" s="27"/>
      <c r="H24" s="27"/>
      <c r="K24" s="20"/>
    </row>
    <row r="25" spans="1:11" ht="24">
      <c r="A25" s="48" t="s">
        <v>38</v>
      </c>
      <c r="B25" s="90" t="s">
        <v>71</v>
      </c>
      <c r="C25" s="207" t="s">
        <v>23</v>
      </c>
      <c r="D25" s="25">
        <v>1</v>
      </c>
      <c r="E25" s="220"/>
      <c r="F25" s="217">
        <f t="shared" si="0"/>
        <v>0</v>
      </c>
      <c r="G25" s="2"/>
      <c r="H25" s="2"/>
    </row>
    <row r="26" spans="1:11" ht="12">
      <c r="A26" s="48"/>
      <c r="B26" s="90"/>
      <c r="C26" s="207"/>
      <c r="D26" s="25"/>
      <c r="E26" s="220"/>
      <c r="F26" s="217">
        <f t="shared" si="0"/>
        <v>0</v>
      </c>
      <c r="G26" s="2"/>
      <c r="H26" s="2"/>
    </row>
    <row r="27" spans="1:11" ht="12">
      <c r="A27" s="71" t="s">
        <v>126</v>
      </c>
      <c r="B27" s="212" t="s">
        <v>76</v>
      </c>
      <c r="C27" s="26"/>
      <c r="D27" s="25"/>
      <c r="E27" s="220"/>
      <c r="F27" s="217">
        <f t="shared" si="0"/>
        <v>0</v>
      </c>
      <c r="G27" s="2"/>
      <c r="H27" s="2"/>
    </row>
    <row r="28" spans="1:11" ht="24">
      <c r="A28" s="48" t="s">
        <v>38</v>
      </c>
      <c r="B28" s="115" t="s">
        <v>93</v>
      </c>
      <c r="C28" s="207" t="s">
        <v>23</v>
      </c>
      <c r="D28" s="25">
        <v>1</v>
      </c>
      <c r="E28" s="220"/>
      <c r="F28" s="217">
        <f t="shared" si="0"/>
        <v>0</v>
      </c>
      <c r="G28" s="2"/>
      <c r="H28" s="2"/>
    </row>
    <row r="29" spans="1:11" ht="12">
      <c r="A29" s="48"/>
      <c r="B29" s="113"/>
      <c r="C29" s="207"/>
      <c r="D29" s="25"/>
      <c r="E29" s="220"/>
      <c r="F29" s="217">
        <f t="shared" si="0"/>
        <v>0</v>
      </c>
      <c r="G29" s="2"/>
      <c r="H29" s="2"/>
    </row>
    <row r="30" spans="1:11" ht="12">
      <c r="A30" s="206" t="s">
        <v>98</v>
      </c>
      <c r="B30" s="112" t="s">
        <v>94</v>
      </c>
      <c r="C30" s="207"/>
      <c r="D30" s="25"/>
      <c r="E30" s="220"/>
      <c r="F30" s="217">
        <f t="shared" si="0"/>
        <v>0</v>
      </c>
      <c r="G30" s="2"/>
      <c r="H30" s="2"/>
    </row>
    <row r="31" spans="1:11" ht="12">
      <c r="A31" s="114" t="s">
        <v>38</v>
      </c>
      <c r="B31" s="115" t="s">
        <v>95</v>
      </c>
      <c r="C31" s="207" t="s">
        <v>22</v>
      </c>
      <c r="D31" s="25">
        <v>2</v>
      </c>
      <c r="E31" s="220"/>
      <c r="F31" s="217">
        <f t="shared" si="0"/>
        <v>0</v>
      </c>
      <c r="G31" s="2"/>
      <c r="H31" s="2"/>
    </row>
    <row r="32" spans="1:11" ht="14.25" customHeight="1">
      <c r="A32" s="114" t="s">
        <v>38</v>
      </c>
      <c r="B32" s="115" t="s">
        <v>96</v>
      </c>
      <c r="C32" s="207" t="s">
        <v>22</v>
      </c>
      <c r="D32" s="25">
        <v>17</v>
      </c>
      <c r="E32" s="220"/>
      <c r="F32" s="217">
        <f t="shared" si="0"/>
        <v>0</v>
      </c>
      <c r="G32" s="2"/>
      <c r="H32" s="2"/>
    </row>
    <row r="33" spans="1:8" ht="23.25" customHeight="1">
      <c r="A33" s="114" t="s">
        <v>38</v>
      </c>
      <c r="B33" s="115" t="s">
        <v>97</v>
      </c>
      <c r="C33" s="207" t="s">
        <v>22</v>
      </c>
      <c r="D33" s="25">
        <v>17</v>
      </c>
      <c r="E33" s="220"/>
      <c r="F33" s="217">
        <f t="shared" si="0"/>
        <v>0</v>
      </c>
      <c r="G33" s="2"/>
      <c r="H33" s="2"/>
    </row>
    <row r="34" spans="1:8" ht="12">
      <c r="A34" s="48"/>
      <c r="B34" s="18"/>
      <c r="C34" s="207"/>
      <c r="D34" s="25"/>
      <c r="E34" s="220"/>
      <c r="F34" s="217">
        <f t="shared" si="0"/>
        <v>0</v>
      </c>
      <c r="G34" s="2"/>
      <c r="H34" s="2"/>
    </row>
    <row r="35" spans="1:8" ht="12">
      <c r="A35" s="71" t="s">
        <v>125</v>
      </c>
      <c r="B35" s="112" t="s">
        <v>78</v>
      </c>
      <c r="C35" s="26"/>
      <c r="D35" s="25"/>
      <c r="E35" s="220"/>
      <c r="F35" s="217">
        <f t="shared" si="0"/>
        <v>0</v>
      </c>
      <c r="G35" s="2"/>
      <c r="H35" s="2"/>
    </row>
    <row r="36" spans="1:8" ht="12.75" thickBot="1">
      <c r="A36" s="48" t="s">
        <v>38</v>
      </c>
      <c r="B36" s="113" t="s">
        <v>79</v>
      </c>
      <c r="C36" s="207" t="s">
        <v>23</v>
      </c>
      <c r="D36" s="25">
        <v>1</v>
      </c>
      <c r="E36" s="220"/>
      <c r="F36" s="217">
        <f t="shared" si="0"/>
        <v>0</v>
      </c>
      <c r="G36" s="2"/>
      <c r="H36" s="2"/>
    </row>
    <row r="37" spans="1:8" s="30" customFormat="1" ht="13.5" thickTop="1">
      <c r="A37" s="73"/>
      <c r="B37" s="176" t="str">
        <f>"TOTAL "&amp;A8&amp;" - HT"</f>
        <v>TOTAL 2.1 - HT</v>
      </c>
      <c r="C37" s="122"/>
      <c r="D37" s="123"/>
      <c r="E37" s="124"/>
      <c r="F37" s="125">
        <f>SUM(F9:F36)</f>
        <v>0</v>
      </c>
    </row>
    <row r="38" spans="1:8" s="30" customFormat="1" ht="12.75">
      <c r="A38" s="65"/>
      <c r="B38" s="173"/>
      <c r="C38" s="126"/>
      <c r="D38" s="127"/>
      <c r="E38" s="128"/>
      <c r="F38" s="129"/>
    </row>
    <row r="39" spans="1:8" s="30" customFormat="1" ht="12.75">
      <c r="A39" s="82" t="s">
        <v>149</v>
      </c>
      <c r="B39" s="83" t="s">
        <v>60</v>
      </c>
      <c r="C39" s="130"/>
      <c r="D39" s="131"/>
      <c r="E39" s="132"/>
      <c r="F39" s="133">
        <f t="shared" ref="F39" si="1">D39*E39</f>
        <v>0</v>
      </c>
    </row>
    <row r="40" spans="1:8" s="30" customFormat="1" ht="12.75">
      <c r="A40" s="82" t="s">
        <v>129</v>
      </c>
      <c r="B40" s="35" t="s">
        <v>61</v>
      </c>
      <c r="C40" s="117" t="s">
        <v>4</v>
      </c>
      <c r="D40" s="120"/>
      <c r="E40" s="118"/>
      <c r="F40" s="134">
        <f>D40*E40</f>
        <v>0</v>
      </c>
    </row>
    <row r="41" spans="1:8" s="30" customFormat="1" ht="12.75">
      <c r="A41" s="84" t="s">
        <v>38</v>
      </c>
      <c r="B41" s="18" t="s">
        <v>62</v>
      </c>
      <c r="C41" s="117" t="s">
        <v>23</v>
      </c>
      <c r="D41" s="120">
        <v>1</v>
      </c>
      <c r="E41" s="118"/>
      <c r="F41" s="134">
        <f t="shared" ref="F41:F87" si="2">D41*E41</f>
        <v>0</v>
      </c>
    </row>
    <row r="42" spans="1:8" s="30" customFormat="1" ht="12.75">
      <c r="A42" s="82"/>
      <c r="B42" s="20"/>
      <c r="C42" s="135"/>
      <c r="D42" s="120"/>
      <c r="E42" s="118"/>
      <c r="F42" s="134">
        <f t="shared" si="2"/>
        <v>0</v>
      </c>
    </row>
    <row r="43" spans="1:8" s="30" customFormat="1" ht="12.75">
      <c r="A43" s="82" t="s">
        <v>132</v>
      </c>
      <c r="B43" s="35" t="s">
        <v>80</v>
      </c>
      <c r="C43" s="135"/>
      <c r="D43" s="120"/>
      <c r="E43" s="118"/>
      <c r="F43" s="134">
        <f t="shared" si="2"/>
        <v>0</v>
      </c>
    </row>
    <row r="44" spans="1:8" s="30" customFormat="1" ht="12.75">
      <c r="A44" s="85" t="s">
        <v>130</v>
      </c>
      <c r="B44" s="35" t="s">
        <v>81</v>
      </c>
      <c r="C44" s="135"/>
      <c r="D44" s="120"/>
      <c r="E44" s="118"/>
      <c r="F44" s="134">
        <f t="shared" si="2"/>
        <v>0</v>
      </c>
    </row>
    <row r="45" spans="1:8" s="30" customFormat="1" ht="12.75">
      <c r="A45" s="87" t="s">
        <v>38</v>
      </c>
      <c r="B45" s="59" t="s">
        <v>99</v>
      </c>
      <c r="C45" s="136" t="s">
        <v>100</v>
      </c>
      <c r="D45" s="137"/>
      <c r="E45" s="118"/>
      <c r="F45" s="134">
        <f>D45*E45</f>
        <v>0</v>
      </c>
    </row>
    <row r="46" spans="1:8" s="30" customFormat="1" ht="12.75">
      <c r="A46" s="87"/>
      <c r="B46" s="18"/>
      <c r="C46" s="136"/>
      <c r="D46" s="137"/>
      <c r="E46" s="118"/>
      <c r="F46" s="134">
        <f t="shared" si="2"/>
        <v>0</v>
      </c>
    </row>
    <row r="47" spans="1:8" s="30" customFormat="1" ht="12.75">
      <c r="A47" s="85" t="s">
        <v>131</v>
      </c>
      <c r="B47" s="35" t="s">
        <v>80</v>
      </c>
      <c r="C47" s="135"/>
      <c r="D47" s="120"/>
      <c r="E47" s="118"/>
      <c r="F47" s="134">
        <f t="shared" si="2"/>
        <v>0</v>
      </c>
    </row>
    <row r="48" spans="1:8" s="30" customFormat="1" ht="24">
      <c r="A48" s="93" t="s">
        <v>38</v>
      </c>
      <c r="B48" s="90" t="s">
        <v>101</v>
      </c>
      <c r="C48" s="208" t="s">
        <v>86</v>
      </c>
      <c r="D48" s="209">
        <v>25</v>
      </c>
      <c r="E48" s="202"/>
      <c r="F48" s="213">
        <f t="shared" si="2"/>
        <v>0</v>
      </c>
    </row>
    <row r="49" spans="1:6" s="30" customFormat="1" ht="12.75">
      <c r="A49" s="93" t="s">
        <v>38</v>
      </c>
      <c r="B49" s="90" t="s">
        <v>171</v>
      </c>
      <c r="C49" s="208" t="s">
        <v>22</v>
      </c>
      <c r="D49" s="209">
        <v>1</v>
      </c>
      <c r="E49" s="202"/>
      <c r="F49" s="213">
        <f>D49*E49</f>
        <v>0</v>
      </c>
    </row>
    <row r="50" spans="1:6" s="30" customFormat="1" ht="12.75">
      <c r="A50" s="93" t="s">
        <v>38</v>
      </c>
      <c r="B50" s="90" t="s">
        <v>172</v>
      </c>
      <c r="C50" s="208" t="s">
        <v>22</v>
      </c>
      <c r="D50" s="209">
        <v>1</v>
      </c>
      <c r="E50" s="202"/>
      <c r="F50" s="213">
        <f t="shared" ref="F50:F51" si="3">D50*E50</f>
        <v>0</v>
      </c>
    </row>
    <row r="51" spans="1:6" s="30" customFormat="1" ht="12.75">
      <c r="A51" s="93" t="s">
        <v>38</v>
      </c>
      <c r="B51" s="90" t="s">
        <v>173</v>
      </c>
      <c r="C51" s="208" t="s">
        <v>22</v>
      </c>
      <c r="D51" s="209">
        <v>1</v>
      </c>
      <c r="E51" s="202"/>
      <c r="F51" s="213">
        <f t="shared" si="3"/>
        <v>0</v>
      </c>
    </row>
    <row r="52" spans="1:6" s="30" customFormat="1" ht="12.75">
      <c r="A52" s="87"/>
      <c r="B52" s="18"/>
      <c r="C52" s="136"/>
      <c r="D52" s="137"/>
      <c r="E52" s="118"/>
      <c r="F52" s="134">
        <f t="shared" si="2"/>
        <v>0</v>
      </c>
    </row>
    <row r="53" spans="1:6" s="30" customFormat="1" ht="12.75">
      <c r="A53" s="85" t="s">
        <v>133</v>
      </c>
      <c r="B53" s="35" t="s">
        <v>82</v>
      </c>
      <c r="C53" s="136"/>
      <c r="D53" s="137"/>
      <c r="E53" s="118"/>
      <c r="F53" s="134">
        <f t="shared" si="2"/>
        <v>0</v>
      </c>
    </row>
    <row r="54" spans="1:6" s="30" customFormat="1" ht="12.75">
      <c r="A54" s="84" t="s">
        <v>38</v>
      </c>
      <c r="B54" s="18" t="s">
        <v>134</v>
      </c>
      <c r="C54" s="119" t="s">
        <v>22</v>
      </c>
      <c r="D54" s="137">
        <v>1</v>
      </c>
      <c r="E54" s="118"/>
      <c r="F54" s="134">
        <f t="shared" si="2"/>
        <v>0</v>
      </c>
    </row>
    <row r="55" spans="1:6" s="30" customFormat="1" ht="12.75">
      <c r="A55" s="85"/>
      <c r="B55" s="35"/>
      <c r="C55" s="136"/>
      <c r="D55" s="137"/>
      <c r="E55" s="118"/>
      <c r="F55" s="134">
        <f t="shared" si="2"/>
        <v>0</v>
      </c>
    </row>
    <row r="56" spans="1:6" s="30" customFormat="1" ht="12.75">
      <c r="A56" s="85" t="s">
        <v>135</v>
      </c>
      <c r="B56" s="35" t="s">
        <v>83</v>
      </c>
      <c r="C56" s="138"/>
      <c r="D56" s="140"/>
      <c r="E56" s="118"/>
      <c r="F56" s="134">
        <f t="shared" si="2"/>
        <v>0</v>
      </c>
    </row>
    <row r="57" spans="1:6" s="30" customFormat="1" ht="24">
      <c r="A57" s="92"/>
      <c r="B57" s="90" t="s">
        <v>69</v>
      </c>
      <c r="C57" s="138"/>
      <c r="D57" s="139"/>
      <c r="E57" s="118"/>
      <c r="F57" s="134">
        <f t="shared" si="2"/>
        <v>0</v>
      </c>
    </row>
    <row r="58" spans="1:6" s="30" customFormat="1" ht="12.75">
      <c r="A58" s="92"/>
      <c r="B58" s="91" t="s">
        <v>136</v>
      </c>
      <c r="C58" s="141"/>
      <c r="D58" s="141"/>
      <c r="E58" s="118"/>
      <c r="F58" s="134">
        <f t="shared" si="2"/>
        <v>0</v>
      </c>
    </row>
    <row r="59" spans="1:6" s="30" customFormat="1" ht="13.5" customHeight="1">
      <c r="A59" s="93" t="s">
        <v>38</v>
      </c>
      <c r="B59" s="90" t="s">
        <v>137</v>
      </c>
      <c r="C59" s="138" t="s">
        <v>23</v>
      </c>
      <c r="D59" s="142">
        <v>1</v>
      </c>
      <c r="E59" s="118"/>
      <c r="F59" s="134">
        <f t="shared" si="2"/>
        <v>0</v>
      </c>
    </row>
    <row r="60" spans="1:6" s="30" customFormat="1" ht="12.75">
      <c r="A60" s="92"/>
      <c r="B60" s="91" t="s">
        <v>138</v>
      </c>
      <c r="C60" s="141"/>
      <c r="D60" s="141"/>
      <c r="E60" s="118"/>
      <c r="F60" s="134">
        <f t="shared" si="2"/>
        <v>0</v>
      </c>
    </row>
    <row r="61" spans="1:6" s="30" customFormat="1" ht="13.5" customHeight="1">
      <c r="A61" s="84" t="s">
        <v>38</v>
      </c>
      <c r="B61" s="90" t="s">
        <v>137</v>
      </c>
      <c r="C61" s="119" t="s">
        <v>23</v>
      </c>
      <c r="D61" s="143">
        <v>1</v>
      </c>
      <c r="E61" s="118"/>
      <c r="F61" s="134">
        <f t="shared" si="2"/>
        <v>0</v>
      </c>
    </row>
    <row r="62" spans="1:6" s="30" customFormat="1" ht="13.5" customHeight="1">
      <c r="A62" s="92"/>
      <c r="B62" s="91" t="s">
        <v>84</v>
      </c>
      <c r="C62" s="141"/>
      <c r="D62" s="141"/>
      <c r="E62" s="118"/>
      <c r="F62" s="134">
        <f t="shared" si="2"/>
        <v>0</v>
      </c>
    </row>
    <row r="63" spans="1:6" s="30" customFormat="1" ht="13.5" customHeight="1">
      <c r="A63" s="84" t="s">
        <v>38</v>
      </c>
      <c r="B63" s="90" t="s">
        <v>102</v>
      </c>
      <c r="C63" s="119" t="s">
        <v>23</v>
      </c>
      <c r="D63" s="143">
        <v>1</v>
      </c>
      <c r="E63" s="118"/>
      <c r="F63" s="134">
        <f t="shared" si="2"/>
        <v>0</v>
      </c>
    </row>
    <row r="64" spans="1:6" s="30" customFormat="1" ht="12.75">
      <c r="A64" s="84"/>
      <c r="B64" s="18"/>
      <c r="C64" s="136"/>
      <c r="D64" s="143"/>
      <c r="E64" s="118"/>
      <c r="F64" s="134">
        <f t="shared" si="2"/>
        <v>0</v>
      </c>
    </row>
    <row r="65" spans="1:6" s="30" customFormat="1" ht="12.75">
      <c r="A65" s="85" t="s">
        <v>139</v>
      </c>
      <c r="B65" s="35" t="s">
        <v>85</v>
      </c>
      <c r="C65" s="144"/>
      <c r="D65" s="145"/>
      <c r="E65" s="118"/>
      <c r="F65" s="134">
        <f t="shared" si="2"/>
        <v>0</v>
      </c>
    </row>
    <row r="66" spans="1:6" s="30" customFormat="1" ht="24">
      <c r="A66" s="88"/>
      <c r="B66" s="18" t="s">
        <v>63</v>
      </c>
      <c r="C66" s="144"/>
      <c r="D66" s="145"/>
      <c r="E66" s="118"/>
      <c r="F66" s="134">
        <f t="shared" si="2"/>
        <v>0</v>
      </c>
    </row>
    <row r="67" spans="1:6" s="30" customFormat="1" ht="12.75">
      <c r="A67" s="84" t="s">
        <v>38</v>
      </c>
      <c r="B67" s="18" t="s">
        <v>64</v>
      </c>
      <c r="C67" s="144"/>
      <c r="D67" s="145"/>
      <c r="E67" s="118"/>
      <c r="F67" s="134">
        <f t="shared" si="2"/>
        <v>0</v>
      </c>
    </row>
    <row r="68" spans="1:6" s="30" customFormat="1" ht="12.75">
      <c r="A68" s="84" t="s">
        <v>38</v>
      </c>
      <c r="B68" s="18" t="s">
        <v>65</v>
      </c>
      <c r="C68" s="146" t="s">
        <v>23</v>
      </c>
      <c r="D68" s="145">
        <v>1</v>
      </c>
      <c r="E68" s="118"/>
      <c r="F68" s="134">
        <f t="shared" si="2"/>
        <v>0</v>
      </c>
    </row>
    <row r="69" spans="1:6" s="30" customFormat="1" ht="12.75">
      <c r="A69" s="84" t="s">
        <v>38</v>
      </c>
      <c r="B69" s="18" t="s">
        <v>66</v>
      </c>
      <c r="C69" s="144"/>
      <c r="D69" s="145"/>
      <c r="E69" s="118"/>
      <c r="F69" s="134">
        <f t="shared" si="2"/>
        <v>0</v>
      </c>
    </row>
    <row r="70" spans="1:6" s="30" customFormat="1" ht="12.75">
      <c r="A70" s="88"/>
      <c r="B70" s="18"/>
      <c r="C70" s="144"/>
      <c r="D70" s="145"/>
      <c r="E70" s="118"/>
      <c r="F70" s="134">
        <f t="shared" si="2"/>
        <v>0</v>
      </c>
    </row>
    <row r="71" spans="1:6" s="30" customFormat="1" ht="12.75">
      <c r="A71" s="85"/>
      <c r="B71" s="86" t="s">
        <v>67</v>
      </c>
      <c r="C71" s="144"/>
      <c r="D71" s="145"/>
      <c r="E71" s="118"/>
      <c r="F71" s="134">
        <f t="shared" si="2"/>
        <v>0</v>
      </c>
    </row>
    <row r="72" spans="1:6" s="30" customFormat="1" ht="24">
      <c r="A72" s="84" t="s">
        <v>38</v>
      </c>
      <c r="B72" s="59" t="s">
        <v>68</v>
      </c>
      <c r="C72" s="210" t="s">
        <v>22</v>
      </c>
      <c r="D72" s="211">
        <v>2</v>
      </c>
      <c r="E72" s="118"/>
      <c r="F72" s="134">
        <f t="shared" si="2"/>
        <v>0</v>
      </c>
    </row>
    <row r="73" spans="1:6" s="30" customFormat="1" ht="12.75">
      <c r="A73" s="84"/>
      <c r="B73" s="18"/>
      <c r="C73" s="144"/>
      <c r="D73" s="145"/>
      <c r="E73" s="118"/>
      <c r="F73" s="134">
        <f t="shared" si="2"/>
        <v>0</v>
      </c>
    </row>
    <row r="74" spans="1:6" s="30" customFormat="1" ht="12.75">
      <c r="A74" s="85" t="s">
        <v>74</v>
      </c>
      <c r="B74" s="36" t="s">
        <v>89</v>
      </c>
      <c r="C74" s="144" t="s">
        <v>4</v>
      </c>
      <c r="D74" s="145"/>
      <c r="E74" s="118"/>
      <c r="F74" s="134">
        <f t="shared" si="2"/>
        <v>0</v>
      </c>
    </row>
    <row r="75" spans="1:6" s="30" customFormat="1" ht="12.75">
      <c r="A75" s="84" t="s">
        <v>38</v>
      </c>
      <c r="B75" s="18" t="s">
        <v>140</v>
      </c>
      <c r="C75" s="119" t="s">
        <v>22</v>
      </c>
      <c r="D75" s="145">
        <v>3</v>
      </c>
      <c r="E75" s="118"/>
      <c r="F75" s="134">
        <f t="shared" si="2"/>
        <v>0</v>
      </c>
    </row>
    <row r="76" spans="1:6" s="30" customFormat="1" ht="12.75">
      <c r="A76" s="84" t="s">
        <v>38</v>
      </c>
      <c r="B76" s="18" t="s">
        <v>141</v>
      </c>
      <c r="C76" s="119" t="s">
        <v>22</v>
      </c>
      <c r="D76" s="145">
        <v>3</v>
      </c>
      <c r="E76" s="118"/>
      <c r="F76" s="134">
        <f t="shared" si="2"/>
        <v>0</v>
      </c>
    </row>
    <row r="77" spans="1:6" s="30" customFormat="1" ht="12.75">
      <c r="A77" s="84" t="s">
        <v>38</v>
      </c>
      <c r="B77" s="18" t="s">
        <v>142</v>
      </c>
      <c r="C77" s="119" t="s">
        <v>22</v>
      </c>
      <c r="D77" s="145">
        <v>3</v>
      </c>
      <c r="E77" s="118"/>
      <c r="F77" s="134">
        <f t="shared" si="2"/>
        <v>0</v>
      </c>
    </row>
    <row r="78" spans="1:6" s="30" customFormat="1" ht="12.75">
      <c r="A78" s="84" t="s">
        <v>38</v>
      </c>
      <c r="B78" s="18" t="s">
        <v>143</v>
      </c>
      <c r="C78" s="119" t="s">
        <v>22</v>
      </c>
      <c r="D78" s="145">
        <v>3</v>
      </c>
      <c r="E78" s="118"/>
      <c r="F78" s="134">
        <f t="shared" si="2"/>
        <v>0</v>
      </c>
    </row>
    <row r="79" spans="1:6" s="30" customFormat="1" ht="12.75">
      <c r="A79" s="84" t="s">
        <v>38</v>
      </c>
      <c r="B79" s="18" t="s">
        <v>144</v>
      </c>
      <c r="C79" s="119" t="s">
        <v>22</v>
      </c>
      <c r="D79" s="145">
        <v>1</v>
      </c>
      <c r="E79" s="118"/>
      <c r="F79" s="134">
        <f t="shared" si="2"/>
        <v>0</v>
      </c>
    </row>
    <row r="80" spans="1:6" s="30" customFormat="1" ht="12.75">
      <c r="A80" s="84" t="s">
        <v>38</v>
      </c>
      <c r="B80" s="18" t="s">
        <v>176</v>
      </c>
      <c r="C80" s="119" t="s">
        <v>22</v>
      </c>
      <c r="D80" s="145">
        <v>1</v>
      </c>
      <c r="E80" s="118"/>
      <c r="F80" s="134">
        <f t="shared" si="2"/>
        <v>0</v>
      </c>
    </row>
    <row r="81" spans="1:6" s="30" customFormat="1" ht="12.75">
      <c r="A81" s="84" t="s">
        <v>38</v>
      </c>
      <c r="B81" s="18" t="s">
        <v>177</v>
      </c>
      <c r="C81" s="119" t="s">
        <v>22</v>
      </c>
      <c r="D81" s="145">
        <v>1</v>
      </c>
      <c r="E81" s="118"/>
      <c r="F81" s="134">
        <f t="shared" si="2"/>
        <v>0</v>
      </c>
    </row>
    <row r="82" spans="1:6" s="30" customFormat="1" ht="12.75">
      <c r="A82" s="84" t="s">
        <v>38</v>
      </c>
      <c r="B82" s="18" t="s">
        <v>103</v>
      </c>
      <c r="C82" s="119" t="s">
        <v>22</v>
      </c>
      <c r="D82" s="145">
        <v>1</v>
      </c>
      <c r="E82" s="118"/>
      <c r="F82" s="134">
        <f t="shared" si="2"/>
        <v>0</v>
      </c>
    </row>
    <row r="83" spans="1:6" s="30" customFormat="1" ht="12.75">
      <c r="A83" s="84" t="s">
        <v>38</v>
      </c>
      <c r="B83" s="18" t="s">
        <v>145</v>
      </c>
      <c r="C83" s="119" t="s">
        <v>22</v>
      </c>
      <c r="D83" s="145">
        <v>1</v>
      </c>
      <c r="E83" s="118"/>
      <c r="F83" s="134">
        <f t="shared" si="2"/>
        <v>0</v>
      </c>
    </row>
    <row r="84" spans="1:6" s="30" customFormat="1" ht="12.75">
      <c r="A84" s="84"/>
      <c r="B84" s="18"/>
      <c r="C84" s="119"/>
      <c r="D84" s="145"/>
      <c r="E84" s="118"/>
      <c r="F84" s="134">
        <f t="shared" si="2"/>
        <v>0</v>
      </c>
    </row>
    <row r="85" spans="1:6" s="30" customFormat="1" ht="12.75">
      <c r="A85" s="85" t="s">
        <v>77</v>
      </c>
      <c r="B85" s="36" t="s">
        <v>146</v>
      </c>
      <c r="C85" s="119"/>
      <c r="D85" s="145"/>
      <c r="E85" s="118"/>
      <c r="F85" s="134">
        <f t="shared" si="2"/>
        <v>0</v>
      </c>
    </row>
    <row r="86" spans="1:6" s="30" customFormat="1" ht="12.75">
      <c r="A86" s="84" t="s">
        <v>38</v>
      </c>
      <c r="B86" s="18" t="s">
        <v>147</v>
      </c>
      <c r="C86" s="119" t="s">
        <v>22</v>
      </c>
      <c r="D86" s="145">
        <v>3</v>
      </c>
      <c r="E86" s="118"/>
      <c r="F86" s="134">
        <f t="shared" si="2"/>
        <v>0</v>
      </c>
    </row>
    <row r="87" spans="1:6" s="30" customFormat="1" ht="13.5" thickBot="1">
      <c r="A87" s="84" t="s">
        <v>38</v>
      </c>
      <c r="B87" s="18" t="s">
        <v>148</v>
      </c>
      <c r="C87" s="119" t="s">
        <v>22</v>
      </c>
      <c r="D87" s="145">
        <v>6</v>
      </c>
      <c r="E87" s="118"/>
      <c r="F87" s="134">
        <f t="shared" si="2"/>
        <v>0</v>
      </c>
    </row>
    <row r="88" spans="1:6" s="30" customFormat="1" ht="13.5" thickTop="1">
      <c r="A88" s="89"/>
      <c r="B88" s="177" t="str">
        <f>"TOTAL "&amp;A39&amp;" - HT"</f>
        <v>TOTAL 2.2  - HT</v>
      </c>
      <c r="C88" s="147"/>
      <c r="D88" s="131"/>
      <c r="E88" s="148"/>
      <c r="F88" s="149">
        <f>SUM(F40:F87)</f>
        <v>0</v>
      </c>
    </row>
    <row r="89" spans="1:6" s="30" customFormat="1" ht="12.75">
      <c r="A89" s="116"/>
      <c r="B89" s="178"/>
      <c r="C89" s="150"/>
      <c r="D89" s="151"/>
      <c r="E89" s="152"/>
      <c r="F89" s="153"/>
    </row>
    <row r="90" spans="1:6" s="30" customFormat="1" ht="12.75">
      <c r="A90" s="57" t="s">
        <v>150</v>
      </c>
      <c r="B90" s="70" t="s">
        <v>50</v>
      </c>
      <c r="C90" s="154"/>
      <c r="D90" s="155"/>
      <c r="E90" s="156"/>
      <c r="F90" s="157">
        <f t="shared" ref="F90" si="4">D90*E90</f>
        <v>0</v>
      </c>
    </row>
    <row r="91" spans="1:6" s="30" customFormat="1" ht="12.75">
      <c r="A91" s="57" t="s">
        <v>46</v>
      </c>
      <c r="B91" s="37" t="s">
        <v>104</v>
      </c>
      <c r="C91" s="121"/>
      <c r="D91" s="120"/>
      <c r="E91" s="118"/>
      <c r="F91" s="134">
        <f>D91*E91</f>
        <v>0</v>
      </c>
    </row>
    <row r="92" spans="1:6" s="30" customFormat="1" ht="12.75">
      <c r="A92" s="74" t="s">
        <v>38</v>
      </c>
      <c r="B92" s="18" t="s">
        <v>157</v>
      </c>
      <c r="C92" s="26" t="s">
        <v>22</v>
      </c>
      <c r="D92" s="25">
        <v>5</v>
      </c>
      <c r="E92" s="118"/>
      <c r="F92" s="134">
        <f t="shared" ref="F92:F136" si="5">D92*E92</f>
        <v>0</v>
      </c>
    </row>
    <row r="93" spans="1:6" s="30" customFormat="1" ht="12.75">
      <c r="A93" s="57"/>
      <c r="B93" s="179"/>
      <c r="C93" s="158"/>
      <c r="D93" s="120"/>
      <c r="E93" s="118"/>
      <c r="F93" s="134">
        <f t="shared" si="5"/>
        <v>0</v>
      </c>
    </row>
    <row r="94" spans="1:6" s="30" customFormat="1" ht="12.75">
      <c r="A94" s="57" t="s">
        <v>52</v>
      </c>
      <c r="B94" s="37" t="s">
        <v>51</v>
      </c>
      <c r="C94" s="158"/>
      <c r="D94" s="120"/>
      <c r="E94" s="118"/>
      <c r="F94" s="134">
        <f t="shared" si="5"/>
        <v>0</v>
      </c>
    </row>
    <row r="95" spans="1:6" s="30" customFormat="1" ht="12.75">
      <c r="A95" s="74" t="s">
        <v>38</v>
      </c>
      <c r="B95" s="18" t="s">
        <v>158</v>
      </c>
      <c r="C95" s="119" t="s">
        <v>22</v>
      </c>
      <c r="D95" s="120">
        <v>1</v>
      </c>
      <c r="E95" s="118"/>
      <c r="F95" s="134">
        <f t="shared" si="5"/>
        <v>0</v>
      </c>
    </row>
    <row r="96" spans="1:6" s="30" customFormat="1" ht="12.75">
      <c r="A96" s="74"/>
      <c r="B96" s="18"/>
      <c r="C96" s="119"/>
      <c r="D96" s="120"/>
      <c r="E96" s="118"/>
      <c r="F96" s="134">
        <f t="shared" si="5"/>
        <v>0</v>
      </c>
    </row>
    <row r="97" spans="1:6" s="30" customFormat="1" ht="12.75">
      <c r="A97" s="57" t="s">
        <v>151</v>
      </c>
      <c r="B97" s="37" t="s">
        <v>53</v>
      </c>
      <c r="C97" s="158"/>
      <c r="D97" s="120"/>
      <c r="E97" s="118"/>
      <c r="F97" s="134">
        <f t="shared" si="5"/>
        <v>0</v>
      </c>
    </row>
    <row r="98" spans="1:6" s="30" customFormat="1" ht="24">
      <c r="A98" s="74"/>
      <c r="B98" s="18" t="s">
        <v>45</v>
      </c>
      <c r="C98" s="159"/>
      <c r="D98" s="120"/>
      <c r="E98" s="118"/>
      <c r="F98" s="134">
        <f t="shared" si="5"/>
        <v>0</v>
      </c>
    </row>
    <row r="99" spans="1:6" s="30" customFormat="1" ht="12.75">
      <c r="A99" s="74" t="s">
        <v>38</v>
      </c>
      <c r="B99" s="18" t="s">
        <v>39</v>
      </c>
      <c r="C99" s="159" t="s">
        <v>86</v>
      </c>
      <c r="D99" s="120">
        <v>30</v>
      </c>
      <c r="E99" s="118"/>
      <c r="F99" s="134">
        <f t="shared" si="5"/>
        <v>0</v>
      </c>
    </row>
    <row r="100" spans="1:6" s="30" customFormat="1" ht="12.75">
      <c r="A100" s="74" t="s">
        <v>38</v>
      </c>
      <c r="B100" s="18" t="s">
        <v>40</v>
      </c>
      <c r="C100" s="159" t="s">
        <v>86</v>
      </c>
      <c r="D100" s="120">
        <v>27</v>
      </c>
      <c r="E100" s="118"/>
      <c r="F100" s="134">
        <f t="shared" si="5"/>
        <v>0</v>
      </c>
    </row>
    <row r="101" spans="1:6" s="30" customFormat="1" ht="12.75">
      <c r="A101" s="74" t="s">
        <v>38</v>
      </c>
      <c r="B101" s="18" t="s">
        <v>59</v>
      </c>
      <c r="C101" s="159" t="s">
        <v>86</v>
      </c>
      <c r="D101" s="120">
        <v>15</v>
      </c>
      <c r="E101" s="118"/>
      <c r="F101" s="134">
        <f t="shared" si="5"/>
        <v>0</v>
      </c>
    </row>
    <row r="102" spans="1:6" s="30" customFormat="1" ht="12.75">
      <c r="A102" s="74" t="s">
        <v>38</v>
      </c>
      <c r="B102" s="18" t="s">
        <v>159</v>
      </c>
      <c r="C102" s="159" t="s">
        <v>86</v>
      </c>
      <c r="D102" s="120">
        <v>3</v>
      </c>
      <c r="E102" s="118"/>
      <c r="F102" s="134">
        <f t="shared" si="5"/>
        <v>0</v>
      </c>
    </row>
    <row r="103" spans="1:6" s="30" customFormat="1" ht="12.75">
      <c r="A103" s="74" t="s">
        <v>38</v>
      </c>
      <c r="B103" s="18" t="s">
        <v>160</v>
      </c>
      <c r="C103" s="159" t="s">
        <v>86</v>
      </c>
      <c r="D103" s="120">
        <v>8</v>
      </c>
      <c r="E103" s="118"/>
      <c r="F103" s="134">
        <f t="shared" si="5"/>
        <v>0</v>
      </c>
    </row>
    <row r="104" spans="1:6" s="30" customFormat="1" ht="12.75">
      <c r="A104" s="74" t="s">
        <v>38</v>
      </c>
      <c r="B104" s="18" t="s">
        <v>161</v>
      </c>
      <c r="C104" s="159" t="s">
        <v>86</v>
      </c>
      <c r="D104" s="120">
        <v>5</v>
      </c>
      <c r="E104" s="118"/>
      <c r="F104" s="134">
        <f t="shared" si="5"/>
        <v>0</v>
      </c>
    </row>
    <row r="105" spans="1:6" s="30" customFormat="1" ht="12.75">
      <c r="A105" s="74" t="s">
        <v>38</v>
      </c>
      <c r="B105" s="18" t="s">
        <v>162</v>
      </c>
      <c r="C105" s="159" t="s">
        <v>86</v>
      </c>
      <c r="D105" s="120">
        <v>6</v>
      </c>
      <c r="E105" s="118"/>
      <c r="F105" s="134">
        <f t="shared" si="5"/>
        <v>0</v>
      </c>
    </row>
    <row r="106" spans="1:6" s="30" customFormat="1" ht="12.75">
      <c r="A106" s="74" t="s">
        <v>38</v>
      </c>
      <c r="B106" s="18" t="s">
        <v>47</v>
      </c>
      <c r="C106" s="160" t="s">
        <v>23</v>
      </c>
      <c r="D106" s="120">
        <v>1</v>
      </c>
      <c r="E106" s="118"/>
      <c r="F106" s="134">
        <f t="shared" si="5"/>
        <v>0</v>
      </c>
    </row>
    <row r="107" spans="1:6" s="30" customFormat="1" ht="12.75">
      <c r="A107" s="57"/>
      <c r="B107" s="179"/>
      <c r="C107" s="158"/>
      <c r="D107" s="120"/>
      <c r="E107" s="118"/>
      <c r="F107" s="134">
        <f t="shared" si="5"/>
        <v>0</v>
      </c>
    </row>
    <row r="108" spans="1:6" s="30" customFormat="1" ht="12.75">
      <c r="A108" s="57" t="s">
        <v>152</v>
      </c>
      <c r="B108" s="37" t="s">
        <v>54</v>
      </c>
      <c r="C108" s="121"/>
      <c r="D108" s="120"/>
      <c r="E108" s="118"/>
      <c r="F108" s="134">
        <f t="shared" si="5"/>
        <v>0</v>
      </c>
    </row>
    <row r="109" spans="1:6" s="30" customFormat="1" ht="24">
      <c r="A109" s="57"/>
      <c r="B109" s="18" t="s">
        <v>48</v>
      </c>
      <c r="C109" s="159"/>
      <c r="D109" s="120"/>
      <c r="E109" s="118"/>
      <c r="F109" s="134">
        <f t="shared" si="5"/>
        <v>0</v>
      </c>
    </row>
    <row r="110" spans="1:6" s="30" customFormat="1" ht="12.75">
      <c r="A110" s="74" t="s">
        <v>38</v>
      </c>
      <c r="B110" s="18" t="s">
        <v>164</v>
      </c>
      <c r="C110" s="119" t="s">
        <v>22</v>
      </c>
      <c r="D110" s="120">
        <v>6</v>
      </c>
      <c r="E110" s="118"/>
      <c r="F110" s="134">
        <f t="shared" si="5"/>
        <v>0</v>
      </c>
    </row>
    <row r="111" spans="1:6" s="30" customFormat="1" ht="12.75">
      <c r="A111" s="74" t="s">
        <v>38</v>
      </c>
      <c r="B111" s="18" t="s">
        <v>87</v>
      </c>
      <c r="C111" s="119" t="s">
        <v>22</v>
      </c>
      <c r="D111" s="120">
        <v>8</v>
      </c>
      <c r="E111" s="118"/>
      <c r="F111" s="134">
        <f t="shared" si="5"/>
        <v>0</v>
      </c>
    </row>
    <row r="112" spans="1:6" s="30" customFormat="1" ht="12.75">
      <c r="A112" s="74" t="s">
        <v>38</v>
      </c>
      <c r="B112" s="18" t="s">
        <v>163</v>
      </c>
      <c r="C112" s="119" t="s">
        <v>22</v>
      </c>
      <c r="D112" s="120">
        <v>1</v>
      </c>
      <c r="E112" s="118"/>
      <c r="F112" s="134">
        <f t="shared" si="5"/>
        <v>0</v>
      </c>
    </row>
    <row r="113" spans="1:6" s="30" customFormat="1" ht="12.75">
      <c r="A113" s="74"/>
      <c r="B113" s="18"/>
      <c r="C113" s="119"/>
      <c r="D113" s="120"/>
      <c r="E113" s="118"/>
      <c r="F113" s="134">
        <f t="shared" si="5"/>
        <v>0</v>
      </c>
    </row>
    <row r="114" spans="1:6" s="30" customFormat="1" ht="27.75" customHeight="1">
      <c r="A114" s="57"/>
      <c r="B114" s="18" t="s">
        <v>58</v>
      </c>
      <c r="C114" s="159"/>
      <c r="D114" s="120"/>
      <c r="E114" s="118"/>
      <c r="F114" s="134">
        <f t="shared" si="5"/>
        <v>0</v>
      </c>
    </row>
    <row r="115" spans="1:6" s="30" customFormat="1" ht="12.75">
      <c r="A115" s="74" t="s">
        <v>38</v>
      </c>
      <c r="B115" s="18" t="s">
        <v>39</v>
      </c>
      <c r="C115" s="119" t="s">
        <v>22</v>
      </c>
      <c r="D115" s="120">
        <v>2</v>
      </c>
      <c r="E115" s="118"/>
      <c r="F115" s="134">
        <f t="shared" si="5"/>
        <v>0</v>
      </c>
    </row>
    <row r="116" spans="1:6" s="30" customFormat="1" ht="12.75">
      <c r="A116" s="74"/>
      <c r="B116" s="18"/>
      <c r="C116" s="119"/>
      <c r="D116" s="120"/>
      <c r="E116" s="118"/>
      <c r="F116" s="134">
        <f t="shared" si="5"/>
        <v>0</v>
      </c>
    </row>
    <row r="117" spans="1:6" s="30" customFormat="1" ht="24">
      <c r="A117" s="74"/>
      <c r="B117" s="18" t="s">
        <v>165</v>
      </c>
      <c r="C117" s="26"/>
      <c r="D117" s="25"/>
      <c r="E117" s="118"/>
      <c r="F117" s="134">
        <f t="shared" si="5"/>
        <v>0</v>
      </c>
    </row>
    <row r="118" spans="1:6" s="30" customFormat="1" ht="12.75">
      <c r="A118" s="74" t="s">
        <v>38</v>
      </c>
      <c r="B118" s="18" t="s">
        <v>40</v>
      </c>
      <c r="C118" s="26" t="s">
        <v>22</v>
      </c>
      <c r="D118" s="25">
        <v>10</v>
      </c>
      <c r="E118" s="118"/>
      <c r="F118" s="134">
        <f t="shared" si="5"/>
        <v>0</v>
      </c>
    </row>
    <row r="119" spans="1:6" s="30" customFormat="1" ht="12.75">
      <c r="A119" s="74"/>
      <c r="B119" s="18"/>
      <c r="C119" s="119"/>
      <c r="D119" s="120"/>
      <c r="E119" s="118"/>
      <c r="F119" s="134">
        <f t="shared" si="5"/>
        <v>0</v>
      </c>
    </row>
    <row r="120" spans="1:6" s="30" customFormat="1" ht="12.75">
      <c r="A120" s="57" t="s">
        <v>153</v>
      </c>
      <c r="B120" s="37" t="s">
        <v>49</v>
      </c>
      <c r="C120" s="121"/>
      <c r="D120" s="120"/>
      <c r="E120" s="118"/>
      <c r="F120" s="134">
        <f t="shared" si="5"/>
        <v>0</v>
      </c>
    </row>
    <row r="121" spans="1:6" s="30" customFormat="1" ht="12.75">
      <c r="A121" s="74"/>
      <c r="B121" s="18" t="s">
        <v>88</v>
      </c>
      <c r="C121" s="159"/>
      <c r="D121" s="120"/>
      <c r="E121" s="118"/>
      <c r="F121" s="134">
        <f t="shared" si="5"/>
        <v>0</v>
      </c>
    </row>
    <row r="122" spans="1:6" s="30" customFormat="1" ht="12.75">
      <c r="A122" s="74" t="s">
        <v>38</v>
      </c>
      <c r="B122" s="18" t="s">
        <v>162</v>
      </c>
      <c r="C122" s="119" t="s">
        <v>22</v>
      </c>
      <c r="D122" s="120">
        <v>1</v>
      </c>
      <c r="E122" s="118"/>
      <c r="F122" s="134">
        <f t="shared" si="5"/>
        <v>0</v>
      </c>
    </row>
    <row r="123" spans="1:6" s="30" customFormat="1" ht="12.75">
      <c r="A123" s="57"/>
      <c r="B123" s="179"/>
      <c r="C123" s="158"/>
      <c r="D123" s="120"/>
      <c r="E123" s="118"/>
      <c r="F123" s="134">
        <f t="shared" si="5"/>
        <v>0</v>
      </c>
    </row>
    <row r="124" spans="1:6" s="30" customFormat="1" ht="12.75">
      <c r="A124" s="57" t="s">
        <v>154</v>
      </c>
      <c r="B124" s="37" t="s">
        <v>55</v>
      </c>
      <c r="C124" s="121"/>
      <c r="D124" s="120"/>
      <c r="E124" s="118"/>
      <c r="F124" s="134">
        <f t="shared" si="5"/>
        <v>0</v>
      </c>
    </row>
    <row r="125" spans="1:6" s="30" customFormat="1" ht="12.75">
      <c r="A125" s="74" t="s">
        <v>38</v>
      </c>
      <c r="B125" s="18" t="s">
        <v>166</v>
      </c>
      <c r="C125" s="26" t="s">
        <v>22</v>
      </c>
      <c r="D125" s="25">
        <v>5</v>
      </c>
      <c r="E125" s="118"/>
      <c r="F125" s="134">
        <f t="shared" si="5"/>
        <v>0</v>
      </c>
    </row>
    <row r="126" spans="1:6" s="30" customFormat="1" ht="12.75">
      <c r="A126" s="74" t="s">
        <v>38</v>
      </c>
      <c r="B126" s="18" t="s">
        <v>167</v>
      </c>
      <c r="C126" s="26" t="s">
        <v>22</v>
      </c>
      <c r="D126" s="25">
        <v>5</v>
      </c>
      <c r="E126" s="118"/>
      <c r="F126" s="134">
        <f t="shared" si="5"/>
        <v>0</v>
      </c>
    </row>
    <row r="127" spans="1:6" s="30" customFormat="1" ht="12.75">
      <c r="A127" s="74" t="s">
        <v>38</v>
      </c>
      <c r="B127" s="18" t="s">
        <v>168</v>
      </c>
      <c r="C127" s="26" t="s">
        <v>22</v>
      </c>
      <c r="D127" s="25">
        <v>5</v>
      </c>
      <c r="E127" s="118"/>
      <c r="F127" s="134">
        <f t="shared" si="5"/>
        <v>0</v>
      </c>
    </row>
    <row r="128" spans="1:6" s="30" customFormat="1" ht="12.75">
      <c r="A128" s="74" t="s">
        <v>38</v>
      </c>
      <c r="B128" s="18" t="s">
        <v>169</v>
      </c>
      <c r="C128" s="26" t="s">
        <v>22</v>
      </c>
      <c r="D128" s="25">
        <v>5</v>
      </c>
      <c r="E128" s="118"/>
      <c r="F128" s="134">
        <f t="shared" si="5"/>
        <v>0</v>
      </c>
    </row>
    <row r="129" spans="1:8" s="30" customFormat="1" ht="24">
      <c r="A129" s="74" t="s">
        <v>38</v>
      </c>
      <c r="B129" s="18" t="s">
        <v>175</v>
      </c>
      <c r="C129" s="119" t="s">
        <v>23</v>
      </c>
      <c r="D129" s="120">
        <v>1</v>
      </c>
      <c r="E129" s="118"/>
      <c r="F129" s="134">
        <f t="shared" si="5"/>
        <v>0</v>
      </c>
    </row>
    <row r="130" spans="1:8" s="30" customFormat="1" ht="12.75">
      <c r="A130" s="74"/>
      <c r="B130" s="18"/>
      <c r="C130" s="119"/>
      <c r="D130" s="120"/>
      <c r="E130" s="118"/>
      <c r="F130" s="134">
        <f t="shared" si="5"/>
        <v>0</v>
      </c>
    </row>
    <row r="131" spans="1:8" s="30" customFormat="1" ht="12.75">
      <c r="A131" s="57" t="s">
        <v>155</v>
      </c>
      <c r="B131" s="37" t="s">
        <v>94</v>
      </c>
      <c r="C131" s="121"/>
      <c r="D131" s="120"/>
      <c r="E131" s="118"/>
      <c r="F131" s="134">
        <f t="shared" si="5"/>
        <v>0</v>
      </c>
    </row>
    <row r="132" spans="1:8" s="30" customFormat="1" ht="24">
      <c r="A132" s="74" t="s">
        <v>38</v>
      </c>
      <c r="B132" s="18" t="s">
        <v>174</v>
      </c>
      <c r="C132" s="201" t="s">
        <v>23</v>
      </c>
      <c r="D132" s="199">
        <v>1</v>
      </c>
      <c r="E132" s="202"/>
      <c r="F132" s="213">
        <f t="shared" si="5"/>
        <v>0</v>
      </c>
    </row>
    <row r="133" spans="1:8" s="30" customFormat="1" ht="12.75">
      <c r="A133" s="57"/>
      <c r="B133" s="18"/>
      <c r="C133" s="159"/>
      <c r="D133" s="120"/>
      <c r="E133" s="118"/>
      <c r="F133" s="134">
        <f t="shared" si="5"/>
        <v>0</v>
      </c>
    </row>
    <row r="134" spans="1:8" s="30" customFormat="1" ht="12.75">
      <c r="A134" s="57" t="s">
        <v>156</v>
      </c>
      <c r="B134" s="37" t="s">
        <v>105</v>
      </c>
      <c r="C134" s="121"/>
      <c r="D134" s="120"/>
      <c r="E134" s="118"/>
      <c r="F134" s="134">
        <f t="shared" si="5"/>
        <v>0</v>
      </c>
    </row>
    <row r="135" spans="1:8" s="30" customFormat="1" ht="12.75">
      <c r="A135" s="74"/>
      <c r="B135" s="18" t="s">
        <v>106</v>
      </c>
      <c r="C135" s="119"/>
      <c r="D135" s="120"/>
      <c r="E135" s="118"/>
      <c r="F135" s="134">
        <f t="shared" si="5"/>
        <v>0</v>
      </c>
    </row>
    <row r="136" spans="1:8" s="30" customFormat="1" ht="13.5" thickBot="1">
      <c r="A136" s="74" t="s">
        <v>38</v>
      </c>
      <c r="B136" s="18" t="s">
        <v>162</v>
      </c>
      <c r="C136" s="119" t="s">
        <v>22</v>
      </c>
      <c r="D136" s="120">
        <v>1</v>
      </c>
      <c r="E136" s="118"/>
      <c r="F136" s="134">
        <f t="shared" si="5"/>
        <v>0</v>
      </c>
    </row>
    <row r="137" spans="1:8" s="30" customFormat="1" ht="13.5" thickTop="1">
      <c r="A137" s="60"/>
      <c r="B137" s="180" t="str">
        <f>"TOTAL "&amp;A90&amp;" - HT"</f>
        <v>TOTAL 2.3 - HT</v>
      </c>
      <c r="C137" s="161"/>
      <c r="D137" s="155"/>
      <c r="E137" s="162"/>
      <c r="F137" s="163">
        <f>SUM(F91:F136)</f>
        <v>0</v>
      </c>
    </row>
    <row r="138" spans="1:8" s="30" customFormat="1" ht="12.75">
      <c r="A138" s="65"/>
      <c r="B138" s="173"/>
      <c r="C138" s="126"/>
      <c r="D138" s="127"/>
      <c r="E138" s="128"/>
      <c r="F138" s="129"/>
    </row>
    <row r="139" spans="1:8" ht="12">
      <c r="A139" s="75" t="s">
        <v>170</v>
      </c>
      <c r="B139" s="76" t="s">
        <v>20</v>
      </c>
      <c r="C139" s="164"/>
      <c r="D139" s="165"/>
      <c r="E139" s="166"/>
      <c r="F139" s="167"/>
      <c r="G139" s="2"/>
      <c r="H139" s="2"/>
    </row>
    <row r="140" spans="1:8" ht="12.75" thickBot="1">
      <c r="A140" s="94" t="s">
        <v>38</v>
      </c>
      <c r="B140" s="18" t="s">
        <v>34</v>
      </c>
      <c r="C140" s="119" t="s">
        <v>23</v>
      </c>
      <c r="D140" s="120">
        <v>1</v>
      </c>
      <c r="E140" s="168"/>
      <c r="F140" s="169">
        <f>D140*E140</f>
        <v>0</v>
      </c>
      <c r="G140" s="2"/>
      <c r="H140" s="2"/>
    </row>
    <row r="141" spans="1:8" s="30" customFormat="1" ht="12.75" customHeight="1" thickTop="1">
      <c r="A141" s="77"/>
      <c r="B141" s="181" t="str">
        <f>"TOTAL "&amp;A139&amp;" - HT"</f>
        <v>TOTAL 2.4  - HT</v>
      </c>
      <c r="C141" s="170"/>
      <c r="D141" s="165"/>
      <c r="E141" s="171"/>
      <c r="F141" s="172">
        <f>SUM(F140)</f>
        <v>0</v>
      </c>
    </row>
    <row r="142" spans="1:8" ht="12">
      <c r="A142" s="21"/>
      <c r="B142" s="182"/>
      <c r="C142" s="32"/>
      <c r="D142" s="31"/>
      <c r="E142" s="42"/>
      <c r="F142" s="22"/>
      <c r="G142" s="2"/>
      <c r="H142" s="2"/>
    </row>
    <row r="143" spans="1:8">
      <c r="A143" s="38"/>
      <c r="B143" s="189" t="s">
        <v>31</v>
      </c>
      <c r="C143" s="190"/>
      <c r="D143" s="191"/>
      <c r="E143" s="192"/>
      <c r="F143" s="193">
        <f>F141+F137+F37+F88+F6</f>
        <v>2000</v>
      </c>
      <c r="G143" s="2"/>
      <c r="H143" s="2"/>
    </row>
    <row r="144" spans="1:8" ht="12.75">
      <c r="A144" s="39"/>
      <c r="B144" s="184" t="s">
        <v>32</v>
      </c>
      <c r="C144" s="185"/>
      <c r="D144" s="186"/>
      <c r="E144" s="187"/>
      <c r="F144" s="188">
        <f>F143*0.2</f>
        <v>400</v>
      </c>
      <c r="G144" s="2"/>
      <c r="H144" s="2"/>
    </row>
    <row r="145" spans="1:8">
      <c r="A145" s="38"/>
      <c r="B145" s="194" t="s">
        <v>33</v>
      </c>
      <c r="C145" s="195"/>
      <c r="D145" s="196"/>
      <c r="E145" s="197"/>
      <c r="F145" s="198">
        <f>F143+F144</f>
        <v>2400</v>
      </c>
      <c r="G145" s="2"/>
      <c r="H145" s="2"/>
    </row>
    <row r="146" spans="1:8" ht="15.75">
      <c r="A146" s="38"/>
      <c r="B146" s="64"/>
      <c r="C146" s="49"/>
      <c r="D146" s="50"/>
      <c r="E146" s="44"/>
      <c r="F146" s="22"/>
      <c r="G146" s="2"/>
      <c r="H146" s="2"/>
    </row>
    <row r="147" spans="1:8" ht="14.25" customHeight="1">
      <c r="A147" s="40"/>
      <c r="B147" s="183" t="s">
        <v>42</v>
      </c>
      <c r="E147" s="43"/>
      <c r="F147" s="45"/>
      <c r="G147" s="2"/>
      <c r="H147" s="2"/>
    </row>
    <row r="148" spans="1:8" ht="14.25" customHeight="1">
      <c r="A148" s="40"/>
      <c r="B148" s="183" t="s">
        <v>43</v>
      </c>
      <c r="E148" s="43"/>
      <c r="F148" s="45"/>
      <c r="G148" s="2"/>
      <c r="H148" s="2"/>
    </row>
    <row r="149" spans="1:8" ht="14.25" customHeight="1">
      <c r="A149" s="40"/>
      <c r="B149" s="183"/>
      <c r="E149" s="43"/>
      <c r="F149" s="45"/>
      <c r="G149" s="2"/>
      <c r="H149" s="2"/>
    </row>
    <row r="150" spans="1:8" ht="14.25" customHeight="1">
      <c r="A150" s="40"/>
      <c r="B150" s="183"/>
      <c r="E150" s="43"/>
      <c r="F150" s="45"/>
      <c r="G150" s="2"/>
      <c r="H150" s="2"/>
    </row>
    <row r="151" spans="1:8" ht="14.25" customHeight="1">
      <c r="A151" s="40"/>
      <c r="B151" s="183"/>
      <c r="E151" s="43"/>
      <c r="F151" s="45"/>
      <c r="G151" s="2"/>
      <c r="H151" s="2"/>
    </row>
    <row r="152" spans="1:8" ht="14.25" customHeight="1">
      <c r="A152" s="40"/>
      <c r="B152" s="183"/>
      <c r="E152" s="43"/>
      <c r="F152" s="45"/>
      <c r="G152" s="2"/>
      <c r="H152" s="2"/>
    </row>
    <row r="153" spans="1:8" ht="14.25" customHeight="1">
      <c r="A153" s="40"/>
      <c r="B153" s="183"/>
      <c r="E153" s="43"/>
      <c r="F153" s="45"/>
      <c r="G153" s="2"/>
      <c r="H153" s="2"/>
    </row>
    <row r="154" spans="1:8" ht="14.25" customHeight="1">
      <c r="A154" s="40"/>
      <c r="B154" s="183"/>
      <c r="E154" s="43"/>
      <c r="F154" s="45"/>
      <c r="G154" s="2"/>
      <c r="H154" s="2"/>
    </row>
    <row r="155" spans="1:8" ht="14.25" customHeight="1">
      <c r="A155" s="40"/>
      <c r="B155" s="183"/>
      <c r="E155" s="43"/>
      <c r="F155" s="45"/>
      <c r="G155" s="2"/>
      <c r="H155" s="2"/>
    </row>
    <row r="156" spans="1:8" ht="14.25" customHeight="1">
      <c r="A156" s="40"/>
      <c r="B156" s="183"/>
      <c r="E156" s="43"/>
      <c r="F156" s="45"/>
      <c r="G156" s="2"/>
      <c r="H156" s="2"/>
    </row>
    <row r="157" spans="1:8" ht="14.25" customHeight="1">
      <c r="A157" s="40"/>
      <c r="B157" s="183"/>
      <c r="E157" s="43"/>
      <c r="F157" s="45"/>
      <c r="G157" s="2"/>
      <c r="H157" s="2"/>
    </row>
    <row r="158" spans="1:8" ht="14.25" customHeight="1">
      <c r="A158" s="40"/>
      <c r="B158" s="183"/>
      <c r="E158" s="43"/>
      <c r="F158" s="45"/>
      <c r="G158" s="2"/>
      <c r="H158" s="2"/>
    </row>
    <row r="159" spans="1:8" ht="14.25" customHeight="1">
      <c r="A159" s="40"/>
      <c r="B159" s="183"/>
      <c r="E159" s="43"/>
      <c r="F159" s="45"/>
      <c r="G159" s="2"/>
      <c r="H159" s="2"/>
    </row>
    <row r="160" spans="1:8" ht="14.25" customHeight="1">
      <c r="A160" s="40"/>
      <c r="B160" s="183"/>
      <c r="E160" s="43"/>
      <c r="F160" s="45"/>
      <c r="G160" s="2"/>
      <c r="H160" s="2"/>
    </row>
    <row r="161" spans="1:8" ht="14.25" customHeight="1">
      <c r="A161" s="40"/>
      <c r="B161" s="183"/>
      <c r="E161" s="43"/>
      <c r="F161" s="45"/>
      <c r="G161" s="2"/>
      <c r="H161" s="2"/>
    </row>
    <row r="162" spans="1:8" ht="14.25" customHeight="1">
      <c r="A162" s="40"/>
      <c r="B162" s="183"/>
      <c r="E162" s="43"/>
      <c r="F162" s="45"/>
      <c r="G162" s="2"/>
      <c r="H162" s="2"/>
    </row>
    <row r="163" spans="1:8" ht="14.25" customHeight="1">
      <c r="A163" s="40"/>
      <c r="B163" s="183"/>
      <c r="E163" s="43"/>
      <c r="F163" s="45"/>
      <c r="G163" s="2"/>
      <c r="H163" s="2"/>
    </row>
    <row r="164" spans="1:8" ht="14.25" customHeight="1">
      <c r="A164" s="40"/>
      <c r="B164" s="183"/>
      <c r="E164" s="43"/>
      <c r="F164" s="45"/>
      <c r="G164" s="2"/>
      <c r="H164" s="2"/>
    </row>
    <row r="165" spans="1:8" ht="14.25" customHeight="1">
      <c r="A165" s="40"/>
      <c r="B165" s="183"/>
      <c r="E165" s="43"/>
      <c r="F165" s="45"/>
      <c r="G165" s="2"/>
      <c r="H165" s="2"/>
    </row>
    <row r="166" spans="1:8" ht="14.25" customHeight="1">
      <c r="A166" s="40"/>
      <c r="B166" s="183"/>
      <c r="E166" s="43"/>
      <c r="F166" s="45"/>
      <c r="G166" s="2"/>
      <c r="H166" s="2"/>
    </row>
    <row r="167" spans="1:8" ht="14.25" customHeight="1">
      <c r="A167" s="40"/>
      <c r="B167" s="183"/>
      <c r="E167" s="43"/>
      <c r="F167" s="45"/>
      <c r="G167" s="2"/>
      <c r="H167" s="2"/>
    </row>
    <row r="168" spans="1:8" ht="14.25" customHeight="1">
      <c r="A168" s="40"/>
      <c r="B168" s="183"/>
      <c r="E168" s="43"/>
      <c r="F168" s="45"/>
      <c r="G168" s="2"/>
      <c r="H168" s="2"/>
    </row>
    <row r="169" spans="1:8" ht="14.25" customHeight="1">
      <c r="A169" s="40"/>
      <c r="B169" s="183"/>
      <c r="E169" s="43"/>
      <c r="F169" s="45"/>
      <c r="G169" s="2"/>
      <c r="H169" s="2"/>
    </row>
    <row r="170" spans="1:8" ht="14.25" customHeight="1">
      <c r="A170" s="40"/>
      <c r="B170" s="183"/>
      <c r="E170" s="43"/>
      <c r="F170" s="45"/>
      <c r="G170" s="2"/>
      <c r="H170" s="2"/>
    </row>
    <row r="171" spans="1:8" ht="14.25" customHeight="1">
      <c r="A171" s="40"/>
      <c r="B171" s="183"/>
      <c r="E171" s="43"/>
      <c r="F171" s="45"/>
      <c r="G171" s="2"/>
      <c r="H171" s="2"/>
    </row>
    <row r="172" spans="1:8" ht="14.25" customHeight="1">
      <c r="A172" s="40"/>
      <c r="B172" s="183"/>
      <c r="E172" s="43"/>
      <c r="F172" s="45"/>
      <c r="G172" s="2"/>
      <c r="H172" s="2"/>
    </row>
    <row r="173" spans="1:8" ht="14.25" customHeight="1">
      <c r="A173" s="40"/>
      <c r="B173" s="183"/>
      <c r="E173" s="43"/>
      <c r="F173" s="45"/>
      <c r="G173" s="2"/>
      <c r="H173" s="2"/>
    </row>
    <row r="174" spans="1:8" ht="14.25" customHeight="1">
      <c r="A174" s="40"/>
      <c r="B174" s="183"/>
      <c r="E174" s="43"/>
      <c r="F174" s="45"/>
      <c r="G174" s="2"/>
      <c r="H174" s="2"/>
    </row>
    <row r="175" spans="1:8" ht="14.25" customHeight="1">
      <c r="A175" s="40"/>
      <c r="B175" s="183"/>
      <c r="E175" s="43"/>
      <c r="F175" s="45"/>
      <c r="G175" s="2"/>
      <c r="H175" s="2"/>
    </row>
    <row r="176" spans="1:8" ht="14.25" customHeight="1">
      <c r="A176" s="40"/>
      <c r="B176" s="183"/>
      <c r="E176" s="43"/>
      <c r="F176" s="45"/>
      <c r="G176" s="2"/>
      <c r="H176" s="2"/>
    </row>
    <row r="177" spans="1:8" ht="14.25" customHeight="1">
      <c r="A177" s="40"/>
      <c r="B177" s="183"/>
      <c r="E177" s="43"/>
      <c r="F177" s="45"/>
      <c r="G177" s="2"/>
      <c r="H177" s="2"/>
    </row>
    <row r="178" spans="1:8" ht="14.25" customHeight="1">
      <c r="A178" s="40"/>
      <c r="B178" s="183"/>
      <c r="E178" s="43"/>
      <c r="F178" s="45"/>
      <c r="G178" s="2"/>
      <c r="H178" s="2"/>
    </row>
    <row r="179" spans="1:8" ht="14.25" customHeight="1">
      <c r="A179" s="40"/>
      <c r="B179" s="183"/>
      <c r="E179" s="43"/>
      <c r="F179" s="45"/>
      <c r="G179" s="2"/>
      <c r="H179" s="2"/>
    </row>
    <row r="180" spans="1:8" ht="14.25" customHeight="1">
      <c r="A180" s="40"/>
      <c r="B180" s="183"/>
      <c r="E180" s="43"/>
      <c r="F180" s="45"/>
      <c r="G180" s="2"/>
      <c r="H180" s="2"/>
    </row>
    <row r="181" spans="1:8" ht="14.25" customHeight="1">
      <c r="A181" s="40"/>
      <c r="B181" s="183"/>
      <c r="E181" s="43"/>
      <c r="F181" s="45"/>
      <c r="G181" s="2"/>
      <c r="H181" s="2"/>
    </row>
    <row r="182" spans="1:8" ht="14.25" customHeight="1">
      <c r="A182" s="40"/>
      <c r="B182" s="183"/>
      <c r="E182" s="43"/>
      <c r="F182" s="45"/>
      <c r="G182" s="2"/>
      <c r="H182" s="2"/>
    </row>
    <row r="183" spans="1:8" ht="14.25" customHeight="1">
      <c r="A183" s="40"/>
      <c r="B183" s="183"/>
      <c r="E183" s="43"/>
      <c r="F183" s="45"/>
      <c r="G183" s="2"/>
      <c r="H183" s="2"/>
    </row>
    <row r="184" spans="1:8" ht="14.25" customHeight="1">
      <c r="A184" s="40"/>
      <c r="B184" s="183"/>
      <c r="E184" s="43"/>
      <c r="F184" s="45"/>
      <c r="G184" s="2"/>
      <c r="H184" s="2"/>
    </row>
    <row r="185" spans="1:8" ht="14.25" customHeight="1">
      <c r="A185" s="40"/>
      <c r="B185" s="183"/>
      <c r="E185" s="43"/>
      <c r="F185" s="45"/>
      <c r="G185" s="2"/>
      <c r="H185" s="2"/>
    </row>
    <row r="186" spans="1:8" ht="14.25" customHeight="1">
      <c r="A186" s="40"/>
      <c r="B186" s="183"/>
      <c r="E186" s="43"/>
      <c r="F186" s="45"/>
      <c r="G186" s="2"/>
      <c r="H186" s="2"/>
    </row>
    <row r="187" spans="1:8" ht="14.25" customHeight="1">
      <c r="A187" s="40"/>
      <c r="B187" s="183"/>
      <c r="E187" s="43"/>
      <c r="F187" s="45"/>
      <c r="G187" s="2"/>
      <c r="H187" s="2"/>
    </row>
    <row r="188" spans="1:8" ht="14.25" customHeight="1">
      <c r="A188" s="40"/>
      <c r="B188" s="183"/>
      <c r="E188" s="43"/>
      <c r="F188" s="45"/>
      <c r="G188" s="2"/>
      <c r="H188" s="2"/>
    </row>
    <row r="189" spans="1:8" ht="14.25" customHeight="1">
      <c r="A189" s="40"/>
      <c r="B189" s="183"/>
      <c r="E189" s="43"/>
      <c r="F189" s="45"/>
      <c r="G189" s="2"/>
      <c r="H189" s="2"/>
    </row>
    <row r="190" spans="1:8" ht="14.25" customHeight="1">
      <c r="A190" s="40"/>
      <c r="B190" s="183"/>
      <c r="E190" s="43"/>
      <c r="F190" s="45"/>
      <c r="G190" s="2"/>
      <c r="H190" s="2"/>
    </row>
    <row r="191" spans="1:8" ht="14.25" customHeight="1">
      <c r="A191" s="40"/>
      <c r="B191" s="183"/>
      <c r="E191" s="43"/>
      <c r="F191" s="45"/>
      <c r="G191" s="2"/>
      <c r="H191" s="2"/>
    </row>
    <row r="192" spans="1:8" ht="14.25" customHeight="1">
      <c r="A192" s="40"/>
      <c r="B192" s="183"/>
      <c r="E192" s="43"/>
      <c r="F192" s="45"/>
      <c r="G192" s="2"/>
      <c r="H192" s="2"/>
    </row>
    <row r="193" spans="1:8" ht="14.25" customHeight="1">
      <c r="A193" s="40"/>
      <c r="B193" s="183"/>
      <c r="E193" s="43"/>
      <c r="F193" s="45"/>
      <c r="G193" s="2"/>
      <c r="H193" s="2"/>
    </row>
    <row r="194" spans="1:8" ht="14.25" customHeight="1">
      <c r="A194" s="40"/>
      <c r="B194" s="183"/>
      <c r="E194" s="43"/>
      <c r="F194" s="45"/>
      <c r="G194" s="2"/>
      <c r="H194" s="2"/>
    </row>
    <row r="195" spans="1:8" ht="14.25" customHeight="1">
      <c r="A195" s="40"/>
      <c r="B195" s="183"/>
      <c r="E195" s="43"/>
      <c r="F195" s="45"/>
      <c r="G195" s="2"/>
      <c r="H195" s="2"/>
    </row>
    <row r="196" spans="1:8" ht="14.25" customHeight="1">
      <c r="A196" s="40"/>
      <c r="B196" s="183"/>
      <c r="E196" s="43"/>
      <c r="F196" s="45"/>
      <c r="G196" s="2"/>
      <c r="H196" s="2"/>
    </row>
    <row r="197" spans="1:8">
      <c r="A197" s="51"/>
      <c r="B197" s="52"/>
      <c r="C197" s="53"/>
      <c r="D197" s="54"/>
      <c r="E197" s="55"/>
      <c r="F197" s="56"/>
      <c r="G197" s="2"/>
      <c r="H197" s="2"/>
    </row>
    <row r="198" spans="1:8">
      <c r="E198" s="43"/>
      <c r="G198" s="2"/>
      <c r="H198" s="2"/>
    </row>
  </sheetData>
  <mergeCells count="2">
    <mergeCell ref="A1:F1"/>
    <mergeCell ref="G10:H11"/>
  </mergeCells>
  <printOptions horizontalCentered="1"/>
  <pageMargins left="0.39370078740157483" right="0.39370078740157483" top="0.98425196850393704" bottom="0.82677165354330717" header="0.19685039370078741" footer="0.19685039370078741"/>
  <pageSetup paperSize="9" scale="96" orientation="portrait" useFirstPageNumber="1" verticalDpi="300" r:id="rId1"/>
  <headerFooter alignWithMargins="0">
    <oddHeader xml:space="preserve">&amp;L&amp;G&amp;C&amp;"Calibri,Normal"AMENAGEMENT CENTRE DE FORMATION
La Pilnière - Route des Sables
85340 LES SABLES D'OLONN
&amp;R&amp;"Calibri,Normal"28 juin 2023
&amp;P/&amp;N
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6</vt:i4>
      </vt:variant>
    </vt:vector>
  </HeadingPairs>
  <TitlesOfParts>
    <vt:vector size="8" baseType="lpstr">
      <vt:lpstr>PG</vt:lpstr>
      <vt:lpstr>CPV</vt:lpstr>
      <vt:lpstr>CPV!_Toc120538526</vt:lpstr>
      <vt:lpstr>CPV!_Toc120538541</vt:lpstr>
      <vt:lpstr>CPV!Excel_BuiltIn_Print_Titles_2</vt:lpstr>
      <vt:lpstr>CPV!Impression_des_titres</vt:lpstr>
      <vt:lpstr>CPV!Zone_d_impression</vt:lpstr>
      <vt:lpstr>PG!Zone_d_impression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PJ - DPGF</dc:title>
  <dc:creator>y.defosse@picard-jore.fr</dc:creator>
  <cp:lastModifiedBy>Florian</cp:lastModifiedBy>
  <cp:revision>60</cp:revision>
  <cp:lastPrinted>2023-06-28T08:54:35Z</cp:lastPrinted>
  <dcterms:created xsi:type="dcterms:W3CDTF">2005-10-11T16:58:21Z</dcterms:created>
  <dcterms:modified xsi:type="dcterms:W3CDTF">2023-06-28T08:55:05Z</dcterms:modified>
</cp:coreProperties>
</file>